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435" yWindow="495" windowWidth="14160" windowHeight="8835" activeTab="0"/>
  </bookViews>
  <sheets>
    <sheet name="통계표" sheetId="5" r:id="rId1"/>
    <sheet name="집계표" sheetId="4" state="hidden" r:id="rId2"/>
  </sheets>
  <definedNames>
    <definedName name="_xlnm.Print_Area" localSheetId="1">'집계표'!$A$1:$AH$64</definedName>
    <definedName name="_xlnm.Print_Area" localSheetId="0">'통계표'!$A$1:$K$142</definedName>
    <definedName name="_xlnm.Print_Titles" localSheetId="1">'집계표'!$1:$4</definedName>
  </definedNames>
  <calcPr calcId="145621"/>
</workbook>
</file>

<file path=xl/sharedStrings.xml><?xml version="1.0" encoding="utf-8"?>
<sst xmlns="http://schemas.openxmlformats.org/spreadsheetml/2006/main" count="220" uniqueCount="71">
  <si>
    <t>계</t>
  </si>
  <si>
    <t>계</t>
  </si>
  <si>
    <t>계</t>
  </si>
  <si>
    <t>③ 보통이다</t>
  </si>
  <si>
    <t>3학년</t>
  </si>
  <si>
    <t>4학년</t>
  </si>
  <si>
    <t>5학년</t>
  </si>
  <si>
    <t>6학년</t>
  </si>
  <si>
    <t>① 매우만족한다</t>
  </si>
  <si>
    <t>⑤ 전혀만족하지 않는다</t>
  </si>
  <si>
    <t>② 만족한다</t>
  </si>
  <si>
    <t>④ 만족하지 않는다</t>
  </si>
  <si>
    <t>통계</t>
  </si>
  <si>
    <t>집계</t>
  </si>
  <si>
    <t>계</t>
  </si>
  <si>
    <t>1반</t>
  </si>
  <si>
    <t>2반</t>
  </si>
  <si>
    <t>3반</t>
  </si>
  <si>
    <t>4반</t>
  </si>
  <si>
    <t>항목</t>
  </si>
  <si>
    <r>
      <t>총계(명</t>
    </r>
    <r>
      <rPr>
        <sz val="11"/>
        <rFont val="돋움"/>
        <family val="3"/>
      </rPr>
      <t>)</t>
    </r>
  </si>
  <si>
    <t>평균(%)</t>
  </si>
  <si>
    <t>만족도(%)</t>
  </si>
  <si>
    <t>5반</t>
  </si>
  <si>
    <t>6반</t>
  </si>
  <si>
    <t>3학년</t>
  </si>
  <si>
    <t>4학년</t>
  </si>
  <si>
    <t>시흥능곡초등학교</t>
  </si>
  <si>
    <t>시흥능곡초등학교</t>
  </si>
  <si>
    <t>5반</t>
  </si>
  <si>
    <t>6반</t>
  </si>
  <si>
    <t>1반</t>
  </si>
  <si>
    <t>6학년</t>
  </si>
  <si>
    <t>2반</t>
  </si>
  <si>
    <t>3반</t>
  </si>
  <si>
    <t>4반</t>
  </si>
  <si>
    <t>7반</t>
  </si>
  <si>
    <t>5학년</t>
  </si>
  <si>
    <t xml:space="preserve"> 1. 나는 학교급식에 만족한다</t>
  </si>
  <si>
    <t>2. 급식에서 내가 먹는 음식은 맛있다</t>
  </si>
  <si>
    <t>3. 급식에서 내가 먹는 음식의 온도는 적당하다</t>
  </si>
  <si>
    <t>4. 급식에서 내가 먹는 음식의 양은 적당하다</t>
  </si>
  <si>
    <t>5. 급식에서 내가 먹는 음식의 간은 적당하다</t>
  </si>
  <si>
    <t xml:space="preserve"> 6. 급식에서 내가 먹는 음식은 깨끗하고 신선하다</t>
  </si>
  <si>
    <t>7. 급식에서 내가 먹는 음식은 다양하다</t>
  </si>
  <si>
    <t xml:space="preserve"> 8. 급식에서 사용하는 식기(식판, 수저)는 깨끗하다</t>
  </si>
  <si>
    <t>9. 학교급식은 건강을 위한 음식이 나온다고 생각한다</t>
  </si>
  <si>
    <t>10. 나는 편식을 하지 않고 골고루 잘 먹는다</t>
  </si>
  <si>
    <t>1. 나는 학교급식에 만족한다.</t>
  </si>
  <si>
    <t>2. 급식은 맛있다.</t>
  </si>
  <si>
    <t>3. 급식의 온도는 적당하다.</t>
  </si>
  <si>
    <t>4. 급식의 양은 적당하다.</t>
  </si>
  <si>
    <t>5. 음식의 간</t>
  </si>
  <si>
    <t>6. 급식은 깨끗하고 신선하다</t>
  </si>
  <si>
    <t>7. 급식의 메뉴는 다양하다.</t>
  </si>
  <si>
    <t>8. 급식의 식기는 깨끗하다.</t>
  </si>
  <si>
    <t>9. 건강을 위한 음식이 제공된다.</t>
  </si>
  <si>
    <t>10. 급식을 골고루 잘 먹는다.</t>
  </si>
  <si>
    <t>2015 학교급식 만족도 설문조사 집계표</t>
  </si>
  <si>
    <t xml:space="preserve">2015 학교급식 만족도 조사 결과 </t>
  </si>
  <si>
    <t>→ 학교급식의 온도에 대한 만족도는 96.82%가 만족하고 있으며 이에반해 3.18%가 불만족으로 나타났다. 
→ 적온급식 관리가 대체로 잘 이루어지고 있으며, 음식의 적정온도에 대한 만족감은 개인차가 있을 수 있으므로 조리방법에 따라 음식의 적정 온도를 유지하도록 관리 한다.</t>
  </si>
  <si>
    <t>→ 학교급식으로 제공되는 음식의 양에 대한 만족도는 93.92%가 만족하고 있으며 이에반해 6.08%가 불만족으로 나타났다. 
→ 육류등의 음식을 선호하는 학생들이 많고 채소류의 음식물쓰레기가 많이 발생하므로 편식교정 등의 식습관 개선에 필요한 영양교육 및 지도가 필요하다.</t>
  </si>
  <si>
    <t>→ 학교급식으로 제공되는 음식의 간에 대한 만족도는94.96%가 만족하고 있으며 이에반해 5.04%가 불만족하다로 나타났다.  
→ 적정 염도로 제공 및 학생 기호도에 맞는 메뉴개발 등의 꾸준한 노력이 필요하다.</t>
  </si>
  <si>
    <t xml:space="preserve">→ 학교급식으로 제공되는 음식의 다양성과 변화에 대한 만족도는 95.24%가 만족하고 있으며 이에반해 4.76%가 불만족으로 나타났다. 
→ 다양한 식재료 사용 및 조리방법 개발 등으로 학교급식 만족도를 높일 수 있도록 노력해야 한다. </t>
  </si>
  <si>
    <t>→ 학교급식에서 제공되는 급식의 위생면에 대한 만족도는 90.19%가 만족하고 있으며 이에반해 9.81%가 불만족하는 것으로 나타났다. 
→ 위생적이고 안전한 학교급식을 제공하기 위해서 애벌세척 과정을 강화하는 등 위생관리에 대한 노력이 필요하다.</t>
  </si>
  <si>
    <t>→ 급식을 골고루 잘 먹는다에서 60.09%만족, 26.85%보통, 13.06% 그렇지 않은 것으로 나타났다.
→ 담임교사의 급식지도 협조를 통해 적당량을 배식받아 편식을 하지 않고 골고루 잘 먹을 수 있도록 지도하는 노력이 필요하다.</t>
  </si>
  <si>
    <t>→ 학교급식의 맛에 대한 만족도는 95.94%가 만족하고 있으며 이에반해 4.06%가 불만족으로 나타났다. 
→ 학교급식의 맛에 대한 만족도를 더욱 높이기 위해서 다양한 조리방법 및 메뉴 연구 등의 노력이 필요하다.</t>
  </si>
  <si>
    <t>→ 학교급식 대한 전반적인 만족도는 96.24%가 만족하고 있으며 이에반해 3.76%가 불만족하다로 나타났다.  
→ 학교급식 만족도를 더욱 높이기 위하여 다양한 식재료 사용, 적정 염도 제공 및 학생 기호도에 맞는 메뉴개발 등 꾸준한 노력이 필요하다.</t>
  </si>
  <si>
    <t>→ 학교급식이 깨끗하고 신선한가에 대한 만족도는 97.10%가 만족하고 있으며 이에반해 2.9%가 불만족으로 나타났다.  
→ 학부모 식재료 검수 및 모니터 등의 위생점검을 통해 더욱 안전하고 위생적인 학교급식 관리에 노력해야 한다.</t>
  </si>
  <si>
    <t>→ 건강을 위한 급식이 제공된다에서 98.69%가 만족하고 있으며 이에반해 1.31%가 불만족으로 나타났다. 
→ 영양수업, 홈페이지 및 가정통신문을 통해 친환경급식에 대한 영양교육 및 학교급식 정보 제공에 대한 노력에 힘써야 한다.</t>
  </si>
  <si>
    <r>
      <t>※ 결과 및 개선방안</t>
    </r>
    <r>
      <rPr>
        <sz val="11"/>
        <rFont val="돋움"/>
        <family val="3"/>
      </rPr>
      <t xml:space="preserve">
  학교급식에 대한 만족도의 총 10문항의 평균은 ①매우만족한다 45.71%, ②만족한다 29.05%, ③보통이다 19.85%, ④만족하지 않는다 4.33% 및 ⑤전혀만족하지 않는다 1.06%으로 나타났다. 불만족의 5.39%를 제외하고는 학교급식에 대해 94.61%가 전반적으로 보통이상의 긍정적인 인식을 갖고 있으나, 학교급식의 만족도를 더욱 높이기 위해서는 다양한 식재료 사용 및 조리방법을 개발하고 적정 온도와 염도(국 평균염도 0.5~0.6%)로 제공하면서 학생 기호도에 맞게 제공할 수 있도록 꾸준한 노력이 필요하다. 
  또한 학생들의 선호하지 않는 채소류 등의 경우 음식물쓰레기가 많이 발생하므로 편식교정 및 식습관 개선에 필요한 식품안전ㆍ영양 식생활교육이 필요하다. 
  위생적이고 안전한 학교급식을 위해서 학부모 학교급식 참여(검수 및 모니터)등을 통해 위생점검을 실시하여 식재료 검수를 더욱 철저히 하고, 식판 및 급식기구의 애벌세척 과정을 강화하는 등 위생관리에 대한 노력이 필요하다.
  담임교사의 급식지도를 통해 개인위생관리(손씻기) 등 위생적인 배식이 이루어 질 수 있도록 지도하며, 배식질서를 지켜 원활한 배식을 통해 쾌적한 환경에서 식사가 이루어 질 수 있도록 노력해야 한다.
  가정통신문 및 홈페이지등을 활용하여 학교급식 영양표시제 등의 다양한 영양정보를 제공하고, 급식에 대한 의견을 수렴하는 등의 노력을 통해 학교급식에 대한 신뢰도를 높일 수 있도록 노력해야 한다.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</si>
</sst>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17">
    <font>
      <sz val="11"/>
      <name val="돋움"/>
      <family val="2"/>
    </font>
    <font>
      <sz val="10"/>
      <name val="Arial"/>
      <family val="2"/>
    </font>
    <font>
      <sz val="8"/>
      <name val="돋움"/>
      <family val="3"/>
    </font>
    <font>
      <b/>
      <sz val="18"/>
      <name val="돋움"/>
      <family val="3"/>
    </font>
    <font>
      <sz val="12"/>
      <name val="HY센스L"/>
      <family val="1"/>
    </font>
    <font>
      <sz val="11"/>
      <name val="HY센스L"/>
      <family val="1"/>
    </font>
    <font>
      <b/>
      <sz val="14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sz val="3"/>
      <color rgb="FF000000"/>
      <name val="Arial"/>
      <family val="2"/>
    </font>
    <font>
      <b/>
      <sz val="3.5"/>
      <color rgb="FF000000"/>
      <name val="Arial"/>
      <family val="2"/>
    </font>
    <font>
      <b/>
      <sz val="4"/>
      <color rgb="FF000000"/>
      <name val="Arial"/>
      <family val="2"/>
    </font>
    <font>
      <b/>
      <sz val="3"/>
      <color rgb="FF000000"/>
      <name val="Arial"/>
      <family val="2"/>
    </font>
    <font>
      <b/>
      <sz val="4.25"/>
      <color rgb="FF000000"/>
      <name val="Arial"/>
      <family val="2"/>
    </font>
    <font>
      <b/>
      <sz val="3.25"/>
      <color rgb="FF000000"/>
      <name val="Arial"/>
      <family val="2"/>
    </font>
    <font>
      <sz val="3.25"/>
      <color rgb="FF000000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ECFF"/>
        <bgColor indexed="64"/>
      </patternFill>
    </fill>
  </fills>
  <borders count="32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/>
      <right/>
      <top style="hair"/>
      <bottom style="hair"/>
    </border>
    <border>
      <left style="hair"/>
      <right style="hair"/>
      <top style="hair"/>
      <bottom/>
    </border>
    <border>
      <left/>
      <right style="hair"/>
      <top style="hair"/>
      <bottom style="hair"/>
    </border>
    <border>
      <left/>
      <right style="hair"/>
      <top/>
      <bottom style="hair"/>
    </border>
    <border>
      <left style="hair"/>
      <right style="hair"/>
      <top/>
      <bottom/>
    </border>
    <border>
      <left style="hair"/>
      <right style="thin"/>
      <top style="hair"/>
      <bottom style="hair"/>
    </border>
    <border>
      <left/>
      <right style="thin"/>
      <top/>
      <bottom/>
    </border>
    <border>
      <left style="hair"/>
      <right/>
      <top style="hair"/>
      <bottom/>
    </border>
    <border>
      <left style="hair"/>
      <right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/>
    </border>
    <border>
      <left style="hair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/>
      <bottom style="hair"/>
    </border>
    <border>
      <left style="hair"/>
      <right style="thin"/>
      <top style="thin"/>
      <bottom/>
    </border>
    <border>
      <left style="hair"/>
      <right style="thin"/>
      <top/>
      <bottom style="hair"/>
    </border>
    <border>
      <left style="thin"/>
      <right/>
      <top style="hair"/>
      <bottom style="hair"/>
    </border>
    <border>
      <left style="thin"/>
      <right/>
      <top style="thin"/>
      <bottom/>
    </border>
    <border>
      <left style="thin"/>
      <right/>
      <top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" borderId="1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4" fillId="0" borderId="1" xfId="0" applyFont="1" applyFill="1" applyBorder="1"/>
    <xf numFmtId="0" fontId="5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0" xfId="0" applyFill="1" applyAlignment="1">
      <alignment horizontal="center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4" fillId="0" borderId="7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0" xfId="0" applyFill="1"/>
    <xf numFmtId="176" fontId="0" fillId="0" borderId="0" xfId="0" applyNumberFormat="1"/>
    <xf numFmtId="176" fontId="0" fillId="2" borderId="1" xfId="0" applyNumberFormat="1" applyFill="1" applyBorder="1"/>
    <xf numFmtId="176" fontId="0" fillId="3" borderId="1" xfId="0" applyNumberFormat="1" applyFill="1" applyBorder="1" applyAlignment="1">
      <alignment horizontal="center"/>
    </xf>
    <xf numFmtId="0" fontId="0" fillId="0" borderId="8" xfId="0" applyFill="1" applyBorder="1"/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7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7" fontId="0" fillId="0" borderId="0" xfId="0" applyNumberFormat="1" applyFill="1"/>
    <xf numFmtId="177" fontId="4" fillId="0" borderId="11" xfId="0" applyNumberFormat="1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vertical="center"/>
    </xf>
    <xf numFmtId="177" fontId="0" fillId="0" borderId="8" xfId="0" applyNumberForma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177" fontId="0" fillId="0" borderId="0" xfId="0" applyNumberFormat="1" applyFont="1" applyBorder="1" applyAlignment="1">
      <alignment wrapText="1"/>
    </xf>
    <xf numFmtId="177" fontId="4" fillId="0" borderId="11" xfId="0" applyNumberFormat="1" applyFont="1" applyFill="1" applyBorder="1" applyAlignment="1">
      <alignment horizontal="center"/>
    </xf>
    <xf numFmtId="177" fontId="0" fillId="0" borderId="1" xfId="0" applyNumberFormat="1" applyFill="1" applyBorder="1"/>
    <xf numFmtId="177" fontId="0" fillId="0" borderId="8" xfId="0" applyNumberFormat="1" applyFill="1" applyBorder="1"/>
    <xf numFmtId="177" fontId="0" fillId="0" borderId="13" xfId="0" applyNumberFormat="1" applyFill="1" applyBorder="1"/>
    <xf numFmtId="177" fontId="0" fillId="0" borderId="0" xfId="0" applyNumberFormat="1" applyFill="1" applyBorder="1" applyAlignment="1">
      <alignment vertical="top" wrapText="1"/>
    </xf>
    <xf numFmtId="177" fontId="0" fillId="0" borderId="10" xfId="0" applyNumberFormat="1" applyFill="1" applyBorder="1"/>
    <xf numFmtId="177" fontId="0" fillId="0" borderId="10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4" fillId="0" borderId="8" xfId="0" applyFont="1" applyFill="1" applyBorder="1"/>
    <xf numFmtId="177" fontId="0" fillId="0" borderId="13" xfId="0" applyNumberFormat="1" applyFill="1" applyBorder="1" applyAlignment="1">
      <alignment vertical="center"/>
    </xf>
    <xf numFmtId="0" fontId="7" fillId="0" borderId="9" xfId="0" applyFont="1" applyFill="1" applyBorder="1"/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76" fontId="0" fillId="2" borderId="14" xfId="0" applyNumberFormat="1" applyFill="1" applyBorder="1"/>
    <xf numFmtId="0" fontId="0" fillId="0" borderId="15" xfId="0" applyFill="1" applyBorder="1"/>
    <xf numFmtId="176" fontId="0" fillId="3" borderId="14" xfId="0" applyNumberFormat="1" applyFill="1" applyBorder="1" applyAlignment="1">
      <alignment horizontal="center"/>
    </xf>
    <xf numFmtId="0" fontId="0" fillId="0" borderId="14" xfId="0" applyFill="1" applyBorder="1"/>
    <xf numFmtId="0" fontId="0" fillId="0" borderId="5" xfId="0" applyBorder="1"/>
    <xf numFmtId="0" fontId="0" fillId="0" borderId="6" xfId="0" applyBorder="1"/>
    <xf numFmtId="0" fontId="8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ont="1" applyFill="1"/>
    <xf numFmtId="176" fontId="0" fillId="0" borderId="0" xfId="0" applyNumberFormat="1" applyFill="1"/>
    <xf numFmtId="0" fontId="0" fillId="0" borderId="0" xfId="0" applyFont="1" applyFill="1" applyAlignment="1">
      <alignment horizontal="right"/>
    </xf>
    <xf numFmtId="0" fontId="0" fillId="0" borderId="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176" fontId="0" fillId="0" borderId="0" xfId="0" applyNumberFormat="1" applyAlignment="1" applyProtection="1">
      <alignment horizontal="center"/>
      <protection locked="0"/>
    </xf>
    <xf numFmtId="0" fontId="0" fillId="4" borderId="1" xfId="0" applyFill="1" applyBorder="1"/>
    <xf numFmtId="0" fontId="3" fillId="0" borderId="0" xfId="0" applyFont="1" applyAlignment="1">
      <alignment horizont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2" borderId="19" xfId="0" applyFon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76" fontId="0" fillId="2" borderId="27" xfId="0" applyNumberFormat="1" applyFont="1" applyFill="1" applyBorder="1" applyAlignment="1" applyProtection="1">
      <alignment horizontal="center" vertical="center"/>
      <protection locked="0"/>
    </xf>
    <xf numFmtId="176" fontId="0" fillId="2" borderId="28" xfId="0" applyNumberForma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76" fontId="0" fillId="2" borderId="19" xfId="0" applyNumberFormat="1" applyFont="1" applyFill="1" applyBorder="1" applyAlignment="1" applyProtection="1">
      <alignment horizontal="center" vertical="center"/>
      <protection locked="0"/>
    </xf>
    <xf numFmtId="176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solidFill>
                  <a:srgbClr val="000000"/>
                </a:solidFill>
                <a:latin typeface="MD이솝체"/>
                <a:ea typeface="MD이솝체"/>
                <a:cs typeface="MD이솝체"/>
              </a:rPr>
              <a:t>3</a:t>
            </a:r>
            <a:r>
              <a:rPr lang="en-US" cap="none" sz="475" b="1" i="0" u="none" baseline="0">
                <a:solidFill>
                  <a:srgbClr val="000000"/>
                </a:solidFill>
                <a:latin typeface="MD이솝체"/>
                <a:ea typeface="MD이솝체"/>
                <a:cs typeface="MD이솝체"/>
              </a:rPr>
              <a:t>학년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25"/>
      <c:hPercent val="50"/>
      <c:rotY val="30"/>
      <c:depthPercent val="100"/>
      <c:rAngAx val="0"/>
      <c:perspective val="0"/>
    </c:view3D>
    <c:plotArea>
      <c:layout/>
      <c:pie3DChart>
        <c:varyColors val="0"/>
        <c:ser>
          <c:idx val="0"/>
          <c:order val="0"/>
          <c:spPr>
            <a:pattFill prst="solidDmnd">
              <a:fgClr>
                <a:srgbClr val="9999FF"/>
              </a:fgClr>
              <a:bgClr>
                <a:srgbClr val="FFFFFF"/>
              </a:bgClr>
            </a:pattFill>
            <a:ln w="25400">
              <a:noFill/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통계표!$B$74:$B$78</c:f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ko-KR"/>
  <c:printSettings xmlns:c="http://schemas.openxmlformats.org/drawingml/2006/chart">
    <c:headerFooter alignWithMargins="0"/>
    <c:pageMargins b="1" l="0.75000000000000155" r="0.75000000000000155" t="1" header="0.5" footer="0.5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solidFill>
                  <a:srgbClr val="000000"/>
                </a:solidFill>
                <a:latin typeface="MD이솝체"/>
                <a:ea typeface="MD이솝체"/>
                <a:cs typeface="MD이솝체"/>
              </a:rPr>
              <a:t>4</a:t>
            </a:r>
            <a:r>
              <a:rPr lang="en-US" cap="none" sz="475" b="1" i="0" u="none" baseline="0">
                <a:solidFill>
                  <a:srgbClr val="000000"/>
                </a:solidFill>
                <a:latin typeface="MD이솝체"/>
                <a:ea typeface="MD이솝체"/>
                <a:cs typeface="MD이솝체"/>
              </a:rPr>
              <a:t>학년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25"/>
      <c:hPercent val="50"/>
      <c:rotY val="5"/>
      <c:depthPercent val="100"/>
      <c:rAngAx val="0"/>
      <c:perspective val="0"/>
    </c:view3D>
    <c:plotArea>
      <c:layout/>
      <c:pie3DChart>
        <c:varyColors val="0"/>
        <c:ser>
          <c:idx val="0"/>
          <c:order val="0"/>
          <c:spPr>
            <a:pattFill prst="solidDmnd">
              <a:fgClr>
                <a:srgbClr val="9999FF"/>
              </a:fgClr>
              <a:bgClr>
                <a:srgbClr val="FFFFFF"/>
              </a:bgClr>
            </a:pattFill>
            <a:ln w="25400">
              <a:noFill/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통계표!$C$101:$C$105</c:f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ko-KR"/>
  <c:printSettings xmlns:c="http://schemas.openxmlformats.org/drawingml/2006/chart">
    <c:headerFooter alignWithMargins="0"/>
    <c:pageMargins b="1" l="0.75000000000000155" r="0.75000000000000155" t="1" header="0.5" footer="0.5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solidFill>
                  <a:srgbClr val="000000"/>
                </a:solidFill>
                <a:latin typeface="MD이솝체"/>
                <a:ea typeface="MD이솝체"/>
                <a:cs typeface="MD이솝체"/>
              </a:rPr>
              <a:t>5</a:t>
            </a:r>
            <a:r>
              <a:rPr lang="en-US" cap="none" sz="475" b="1" i="0" u="none" baseline="0">
                <a:solidFill>
                  <a:srgbClr val="000000"/>
                </a:solidFill>
                <a:latin typeface="MD이솝체"/>
                <a:ea typeface="MD이솝체"/>
                <a:cs typeface="MD이솝체"/>
              </a:rPr>
              <a:t>학년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25"/>
      <c:hPercent val="50"/>
      <c:rotY val="15"/>
      <c:depthPercent val="100"/>
      <c:rAngAx val="0"/>
      <c:perspective val="0"/>
    </c:view3D>
    <c:plotArea>
      <c:layout/>
      <c:pie3DChart>
        <c:varyColors val="0"/>
        <c:ser>
          <c:idx val="0"/>
          <c:order val="0"/>
          <c:spPr>
            <a:pattFill prst="solidDmnd">
              <a:fgClr>
                <a:srgbClr val="9999FF"/>
              </a:fgClr>
              <a:bgClr>
                <a:srgbClr val="FFFFFF"/>
              </a:bgClr>
            </a:pattFill>
            <a:ln w="25400">
              <a:noFill/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통계표!$D$101:$D$105</c:f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ko-KR"/>
  <c:printSettings xmlns:c="http://schemas.openxmlformats.org/drawingml/2006/chart">
    <c:headerFooter alignWithMargins="0"/>
    <c:pageMargins b="1" l="0.75000000000000155" r="0.75000000000000155" t="1" header="0.5" footer="0.5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solidFill>
                  <a:srgbClr val="000000"/>
                </a:solidFill>
                <a:latin typeface="MD이솝체"/>
                <a:ea typeface="MD이솝체"/>
                <a:cs typeface="MD이솝체"/>
              </a:rPr>
              <a:t>6</a:t>
            </a:r>
            <a:r>
              <a:rPr lang="en-US" cap="none" sz="475" b="1" i="0" u="none" baseline="0">
                <a:solidFill>
                  <a:srgbClr val="000000"/>
                </a:solidFill>
                <a:latin typeface="MD이솝체"/>
                <a:ea typeface="MD이솝체"/>
                <a:cs typeface="MD이솝체"/>
              </a:rPr>
              <a:t>학년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25"/>
      <c:hPercent val="50"/>
      <c:rotY val="15"/>
      <c:depthPercent val="100"/>
      <c:rAngAx val="0"/>
      <c:perspective val="0"/>
    </c:view3D>
    <c:plotArea>
      <c:layout/>
      <c:pie3DChart>
        <c:varyColors val="0"/>
        <c:ser>
          <c:idx val="0"/>
          <c:order val="0"/>
          <c:spPr>
            <a:pattFill prst="solidDmnd">
              <a:fgClr>
                <a:srgbClr val="9999FF"/>
              </a:fgClr>
              <a:bgClr>
                <a:srgbClr val="FFFFFF"/>
              </a:bgClr>
            </a:pattFill>
            <a:ln w="25400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통계표!$E$101:$E$105</c:f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ko-KR"/>
  <c:printSettings xmlns:c="http://schemas.openxmlformats.org/drawingml/2006/chart">
    <c:headerFooter alignWithMargins="0"/>
    <c:pageMargins b="1" l="0.75000000000000155" r="0.75000000000000155" t="1" header="0.5" footer="0.5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solidFill>
                  <a:srgbClr val="000000"/>
                </a:solidFill>
                <a:latin typeface="MD이솝체"/>
                <a:ea typeface="MD이솝체"/>
                <a:cs typeface="MD이솝체"/>
              </a:rPr>
              <a:t>3</a:t>
            </a:r>
            <a:r>
              <a:rPr lang="en-US" cap="none" sz="475" b="1" i="0" u="none" baseline="0">
                <a:solidFill>
                  <a:srgbClr val="000000"/>
                </a:solidFill>
                <a:latin typeface="MD이솝체"/>
                <a:ea typeface="MD이솝체"/>
                <a:cs typeface="MD이솝체"/>
              </a:rPr>
              <a:t>학년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25"/>
      <c:hPercent val="50"/>
      <c:rotY val="40"/>
      <c:depthPercent val="100"/>
      <c:rAngAx val="0"/>
      <c:perspective val="0"/>
    </c:view3D>
    <c:plotArea>
      <c:layout/>
      <c:pie3DChart>
        <c:varyColors val="0"/>
        <c:ser>
          <c:idx val="0"/>
          <c:order val="0"/>
          <c:spPr>
            <a:pattFill prst="solidDmnd">
              <a:fgClr>
                <a:srgbClr val="9999FF"/>
              </a:fgClr>
              <a:bgClr>
                <a:srgbClr val="FFFFFF"/>
              </a:bgClr>
            </a:pattFill>
            <a:ln w="25400">
              <a:noFill/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통계표!$B$115:$B$119</c:f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ko-KR"/>
  <c:printSettings xmlns:c="http://schemas.openxmlformats.org/drawingml/2006/chart">
    <c:headerFooter alignWithMargins="0"/>
    <c:pageMargins b="1" l="0.75000000000000155" r="0.75000000000000155" t="1" header="0.5" footer="0.5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solidFill>
                  <a:srgbClr val="000000"/>
                </a:solidFill>
                <a:latin typeface="MD이솝체"/>
                <a:ea typeface="MD이솝체"/>
                <a:cs typeface="MD이솝체"/>
              </a:rPr>
              <a:t>4</a:t>
            </a:r>
            <a:r>
              <a:rPr lang="en-US" cap="none" sz="475" b="1" i="0" u="none" baseline="0">
                <a:solidFill>
                  <a:srgbClr val="000000"/>
                </a:solidFill>
                <a:latin typeface="MD이솝체"/>
                <a:ea typeface="MD이솝체"/>
                <a:cs typeface="MD이솝체"/>
              </a:rPr>
              <a:t>학년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25"/>
      <c:hPercent val="50"/>
      <c:rotY val="50"/>
      <c:depthPercent val="100"/>
      <c:rAngAx val="0"/>
      <c:perspective val="0"/>
    </c:view3D>
    <c:plotArea>
      <c:layout/>
      <c:pie3DChart>
        <c:varyColors val="0"/>
        <c:ser>
          <c:idx val="0"/>
          <c:order val="0"/>
          <c:spPr>
            <a:pattFill prst="solidDmnd">
              <a:fgClr>
                <a:srgbClr val="9999FF"/>
              </a:fgClr>
              <a:bgClr>
                <a:srgbClr val="FFFFFF"/>
              </a:bgClr>
            </a:pattFill>
            <a:ln w="25400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통계표!$C$115:$C$119</c:f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ko-KR"/>
  <c:printSettings xmlns:c="http://schemas.openxmlformats.org/drawingml/2006/chart">
    <c:headerFooter alignWithMargins="0"/>
    <c:pageMargins b="1" l="0.75000000000000155" r="0.75000000000000155" t="1" header="0.5" footer="0.5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solidFill>
                  <a:srgbClr val="000000"/>
                </a:solidFill>
                <a:latin typeface="MD이솝체"/>
                <a:ea typeface="MD이솝체"/>
                <a:cs typeface="MD이솝체"/>
              </a:rPr>
              <a:t>5</a:t>
            </a:r>
            <a:r>
              <a:rPr lang="en-US" cap="none" sz="475" b="1" i="0" u="none" baseline="0">
                <a:solidFill>
                  <a:srgbClr val="000000"/>
                </a:solidFill>
                <a:latin typeface="MD이솝체"/>
                <a:ea typeface="MD이솝체"/>
                <a:cs typeface="MD이솝체"/>
              </a:rPr>
              <a:t>학년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25"/>
      <c:hPercent val="50"/>
      <c:rotY val="15"/>
      <c:depthPercent val="100"/>
      <c:rAngAx val="0"/>
      <c:perspective val="0"/>
    </c:view3D>
    <c:plotArea>
      <c:layout/>
      <c:pie3DChart>
        <c:varyColors val="0"/>
        <c:ser>
          <c:idx val="0"/>
          <c:order val="0"/>
          <c:spPr>
            <a:pattFill prst="solidDmnd">
              <a:fgClr>
                <a:srgbClr val="9999FF"/>
              </a:fgClr>
              <a:bgClr>
                <a:srgbClr val="FFFFFF"/>
              </a:bgClr>
            </a:pattFill>
            <a:ln w="25400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통계표!$D$115:$D$119</c:f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ko-KR"/>
  <c:printSettings xmlns:c="http://schemas.openxmlformats.org/drawingml/2006/chart">
    <c:headerFooter alignWithMargins="0"/>
    <c:pageMargins b="1" l="0.75000000000000155" r="0.75000000000000155" t="1" header="0.5" footer="0.5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solidFill>
                  <a:srgbClr val="000000"/>
                </a:solidFill>
                <a:latin typeface="MD이솝체"/>
                <a:ea typeface="MD이솝체"/>
                <a:cs typeface="MD이솝체"/>
              </a:rPr>
              <a:t>6</a:t>
            </a:r>
            <a:r>
              <a:rPr lang="en-US" cap="none" sz="475" b="1" i="0" u="none" baseline="0">
                <a:solidFill>
                  <a:srgbClr val="000000"/>
                </a:solidFill>
                <a:latin typeface="MD이솝체"/>
                <a:ea typeface="MD이솝체"/>
                <a:cs typeface="MD이솝체"/>
              </a:rPr>
              <a:t>학년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25"/>
      <c:hPercent val="50"/>
      <c:rotY val="55"/>
      <c:depthPercent val="100"/>
      <c:rAngAx val="0"/>
      <c:perspective val="0"/>
    </c:view3D>
    <c:plotArea>
      <c:layout/>
      <c:pie3DChart>
        <c:varyColors val="0"/>
        <c:ser>
          <c:idx val="0"/>
          <c:order val="0"/>
          <c:spPr>
            <a:pattFill prst="solidDmnd">
              <a:fgClr>
                <a:srgbClr val="9999FF"/>
              </a:fgClr>
              <a:bgClr>
                <a:srgbClr val="FFFFFF"/>
              </a:bgClr>
            </a:pattFill>
            <a:ln w="25400">
              <a:noFill/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통계표!$E$115:$E$119</c:f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ko-KR"/>
  <c:printSettings xmlns:c="http://schemas.openxmlformats.org/drawingml/2006/chart">
    <c:headerFooter alignWithMargins="0"/>
    <c:pageMargins b="1" l="0.75000000000000155" r="0.75000000000000155" t="1" header="0.5" footer="0.5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solidFill>
                  <a:srgbClr val="000000"/>
                </a:solidFill>
                <a:latin typeface="MD이솝체"/>
                <a:ea typeface="MD이솝체"/>
                <a:cs typeface="MD이솝체"/>
              </a:rPr>
              <a:t>3</a:t>
            </a:r>
            <a:r>
              <a:rPr lang="en-US" cap="none" sz="475" b="1" i="0" u="none" baseline="0">
                <a:solidFill>
                  <a:srgbClr val="000000"/>
                </a:solidFill>
                <a:latin typeface="MD이솝체"/>
                <a:ea typeface="MD이솝체"/>
                <a:cs typeface="MD이솝체"/>
              </a:rPr>
              <a:t>학년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25"/>
      <c:hPercent val="50"/>
      <c:rotY val="45"/>
      <c:depthPercent val="100"/>
      <c:rAngAx val="0"/>
      <c:perspective val="0"/>
    </c:view3D>
    <c:plotArea>
      <c:layout/>
      <c:pie3DChart>
        <c:varyColors val="0"/>
        <c:ser>
          <c:idx val="0"/>
          <c:order val="0"/>
          <c:spPr>
            <a:pattFill prst="solidDmnd">
              <a:fgClr>
                <a:srgbClr val="9999FF"/>
              </a:fgClr>
              <a:bgClr>
                <a:srgbClr val="FFFFFF"/>
              </a:bgClr>
            </a:pattFill>
            <a:ln w="25400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ko-KR"/>
  <c:printSettings xmlns:c="http://schemas.openxmlformats.org/drawingml/2006/chart">
    <c:headerFooter alignWithMargins="0"/>
    <c:pageMargins b="1" l="0.75000000000000155" r="0.75000000000000155" t="1" header="0.5" footer="0.5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solidFill>
                  <a:srgbClr val="000000"/>
                </a:solidFill>
                <a:latin typeface="MD이솝체"/>
                <a:ea typeface="MD이솝체"/>
                <a:cs typeface="MD이솝체"/>
              </a:rPr>
              <a:t>4</a:t>
            </a:r>
            <a:r>
              <a:rPr lang="en-US" cap="none" sz="475" b="1" i="0" u="none" baseline="0">
                <a:solidFill>
                  <a:srgbClr val="000000"/>
                </a:solidFill>
                <a:latin typeface="MD이솝체"/>
                <a:ea typeface="MD이솝체"/>
                <a:cs typeface="MD이솝체"/>
              </a:rPr>
              <a:t>학년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25"/>
      <c:hPercent val="50"/>
      <c:rotY val="40"/>
      <c:depthPercent val="100"/>
      <c:rAngAx val="0"/>
      <c:perspective val="0"/>
    </c:view3D>
    <c:plotArea>
      <c:layout/>
      <c:pie3DChart>
        <c:varyColors val="0"/>
        <c:ser>
          <c:idx val="0"/>
          <c:order val="0"/>
          <c:spPr>
            <a:pattFill prst="solidDmnd">
              <a:fgClr>
                <a:srgbClr val="9999FF"/>
              </a:fgClr>
              <a:bgClr>
                <a:srgbClr val="FFFFFF"/>
              </a:bgClr>
            </a:pattFill>
            <a:ln w="25400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ko-KR"/>
  <c:printSettings xmlns:c="http://schemas.openxmlformats.org/drawingml/2006/chart">
    <c:headerFooter alignWithMargins="0"/>
    <c:pageMargins b="1" l="0.75000000000000155" r="0.75000000000000155" t="1" header="0.5" footer="0.5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solidFill>
                  <a:srgbClr val="000000"/>
                </a:solidFill>
                <a:latin typeface="MD이솝체"/>
                <a:ea typeface="MD이솝체"/>
                <a:cs typeface="MD이솝체"/>
              </a:rPr>
              <a:t>5</a:t>
            </a:r>
            <a:r>
              <a:rPr lang="en-US" cap="none" sz="475" b="1" i="0" u="none" baseline="0">
                <a:solidFill>
                  <a:srgbClr val="000000"/>
                </a:solidFill>
                <a:latin typeface="MD이솝체"/>
                <a:ea typeface="MD이솝체"/>
                <a:cs typeface="MD이솝체"/>
              </a:rPr>
              <a:t>학년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25"/>
      <c:hPercent val="50"/>
      <c:rotY val="40"/>
      <c:depthPercent val="100"/>
      <c:rAngAx val="0"/>
      <c:perspective val="0"/>
    </c:view3D>
    <c:plotArea>
      <c:layout/>
      <c:pie3DChart>
        <c:varyColors val="0"/>
        <c:ser>
          <c:idx val="0"/>
          <c:order val="0"/>
          <c:spPr>
            <a:pattFill prst="solidDmnd">
              <a:fgClr>
                <a:srgbClr val="9999FF"/>
              </a:fgClr>
              <a:bgClr>
                <a:srgbClr val="FFFFFF"/>
              </a:bgClr>
            </a:pattFill>
            <a:ln w="25400">
              <a:noFill/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ko-KR"/>
  <c:printSettings xmlns:c="http://schemas.openxmlformats.org/drawingml/2006/chart">
    <c:headerFooter alignWithMargins="0"/>
    <c:pageMargins b="1" l="0.75000000000000155" r="0.7500000000000015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solidFill>
                  <a:srgbClr val="000000"/>
                </a:solidFill>
                <a:latin typeface="MD이솝체"/>
                <a:ea typeface="MD이솝체"/>
                <a:cs typeface="MD이솝체"/>
              </a:rPr>
              <a:t>4</a:t>
            </a:r>
            <a:r>
              <a:rPr lang="en-US" cap="none" sz="475" b="1" i="0" u="none" baseline="0">
                <a:solidFill>
                  <a:srgbClr val="000000"/>
                </a:solidFill>
                <a:latin typeface="MD이솝체"/>
                <a:ea typeface="MD이솝체"/>
                <a:cs typeface="MD이솝체"/>
              </a:rPr>
              <a:t>학년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25"/>
      <c:hPercent val="50"/>
      <c:rotY val="15"/>
      <c:depthPercent val="100"/>
      <c:rAngAx val="0"/>
      <c:perspective val="0"/>
    </c:view3D>
    <c:plotArea>
      <c:layout/>
      <c:pie3DChart>
        <c:varyColors val="0"/>
        <c:ser>
          <c:idx val="0"/>
          <c:order val="0"/>
          <c:spPr>
            <a:pattFill prst="solidDmnd">
              <a:fgClr>
                <a:srgbClr val="9999FF"/>
              </a:fgClr>
              <a:bgClr>
                <a:srgbClr val="FFFFFF"/>
              </a:bgClr>
            </a:pattFill>
            <a:ln w="25400">
              <a:noFill/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통계표!$C$74:$C$78</c:f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ko-KR"/>
  <c:printSettings xmlns:c="http://schemas.openxmlformats.org/drawingml/2006/chart">
    <c:headerFooter alignWithMargins="0"/>
    <c:pageMargins b="1" l="0.75000000000000155" r="0.75000000000000155" t="1" header="0.5" footer="0.5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solidFill>
                  <a:srgbClr val="000000"/>
                </a:solidFill>
                <a:latin typeface="MD이솝체"/>
                <a:ea typeface="MD이솝체"/>
                <a:cs typeface="MD이솝체"/>
              </a:rPr>
              <a:t>6</a:t>
            </a:r>
            <a:r>
              <a:rPr lang="en-US" cap="none" sz="475" b="1" i="0" u="none" baseline="0">
                <a:solidFill>
                  <a:srgbClr val="000000"/>
                </a:solidFill>
                <a:latin typeface="MD이솝체"/>
                <a:ea typeface="MD이솝체"/>
                <a:cs typeface="MD이솝체"/>
              </a:rPr>
              <a:t>학년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25"/>
      <c:hPercent val="50"/>
      <c:rotY val="55"/>
      <c:depthPercent val="100"/>
      <c:rAngAx val="0"/>
      <c:perspective val="0"/>
    </c:view3D>
    <c:plotArea>
      <c:layout/>
      <c:pie3DChart>
        <c:varyColors val="0"/>
        <c:ser>
          <c:idx val="0"/>
          <c:order val="0"/>
          <c:spPr>
            <a:pattFill prst="solidDmnd">
              <a:fgClr>
                <a:srgbClr val="9999FF"/>
              </a:fgClr>
              <a:bgClr>
                <a:srgbClr val="FFFFFF"/>
              </a:bgClr>
            </a:pattFill>
            <a:ln w="25400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ko-KR"/>
  <c:printSettings xmlns:c="http://schemas.openxmlformats.org/drawingml/2006/chart">
    <c:headerFooter alignWithMargins="0"/>
    <c:pageMargins b="1" l="0.75000000000000155" r="0.75000000000000155" t="1" header="0.5" footer="0.5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25"/>
      <c:hPercent val="5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13675"/>
          <c:y val="0.28775"/>
          <c:w val="0.6745"/>
          <c:h val="0.4965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  <a:ln w="25400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통계표!$A$5:$A$9</c:f>
              <c:strCache/>
            </c:strRef>
          </c:cat>
          <c:val>
            <c:numRef>
              <c:f>통계표!$B$5:$B$9</c:f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통계표!$A$5:$A$9</c:f>
              <c:strCache/>
            </c:strRef>
          </c:cat>
          <c:val>
            <c:numRef>
              <c:f>통계표!$C$5:$C$9</c:f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통계표!$A$5:$A$9</c:f>
              <c:strCache/>
            </c:strRef>
          </c:cat>
          <c:val>
            <c:numRef>
              <c:f>통계표!$D$5:$D$9</c:f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통계표!$A$5:$A$9</c:f>
              <c:strCache/>
            </c:strRef>
          </c:cat>
          <c:val>
            <c:numRef>
              <c:f>통계표!$E$5:$E$9</c:f>
            </c:numRef>
          </c:val>
        </c:ser>
        <c:ser>
          <c:idx val="4"/>
          <c:order val="4"/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>
                <a:noFill/>
              </a:ln>
            </c:spPr>
          </c:dPt>
          <c:dLbls>
            <c:dLbl>
              <c:idx val="0"/>
              <c:layout>
                <c:manualLayout>
                  <c:x val="-0.02825"/>
                  <c:y val="0.235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0625"/>
                  <c:y val="0.104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33"/>
                  <c:y val="-0.125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2725"/>
                  <c:y val="-0.008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통계표!$A$5:$A$9</c:f>
              <c:strCache/>
            </c:strRef>
          </c:cat>
          <c:val>
            <c:numRef>
              <c:f>통계표!$F$5:$F$9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ko-KR"/>
  <c:printSettings xmlns:c="http://schemas.openxmlformats.org/drawingml/2006/chart">
    <c:headerFooter alignWithMargins="0"/>
    <c:pageMargins b="1" l="0.75000000000000178" r="0.75000000000000178" t="1" header="0.5" footer="0.5"/>
    <c:pageSetup paperSize="9" orientation="landscape"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25"/>
      <c:hPercent val="5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13675"/>
          <c:y val="0.28775"/>
          <c:w val="0.6745"/>
          <c:h val="0.4965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  <a:ln w="25400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통계표!$A$18:$A$22</c:f>
              <c:strCache/>
            </c:strRef>
          </c:cat>
          <c:val>
            <c:numRef>
              <c:f>통계표!$B$18:$B$22</c:f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통계표!$A$18:$A$22</c:f>
              <c:strCache/>
            </c:strRef>
          </c:cat>
          <c:val>
            <c:numRef>
              <c:f>통계표!$C$18:$C$22</c:f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통계표!$A$18:$A$22</c:f>
              <c:strCache/>
            </c:strRef>
          </c:cat>
          <c:val>
            <c:numRef>
              <c:f>통계표!$D$18:$D$22</c:f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통계표!$A$18:$A$22</c:f>
              <c:strCache/>
            </c:strRef>
          </c:cat>
          <c:val>
            <c:numRef>
              <c:f>통계표!$E$18:$E$22</c:f>
            </c:numRef>
          </c:val>
        </c:ser>
        <c:ser>
          <c:idx val="4"/>
          <c:order val="4"/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2825"/>
                  <c:y val="0.235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0625"/>
                  <c:y val="0.104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33"/>
                  <c:y val="-0.125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2725"/>
                  <c:y val="-0.008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통계표!$A$18:$A$22</c:f>
              <c:strCache/>
            </c:strRef>
          </c:cat>
          <c:val>
            <c:numRef>
              <c:f>통계표!$F$18:$F$22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ko-KR"/>
  <c:printSettings xmlns:c="http://schemas.openxmlformats.org/drawingml/2006/chart">
    <c:headerFooter alignWithMargins="0"/>
    <c:pageMargins b="1" l="0.750000000000002" r="0.750000000000002" t="1" header="0.5" footer="0.5"/>
    <c:pageSetup paperSize="9" orientation="landscape"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25"/>
      <c:hPercent val="5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13675"/>
          <c:y val="0.28775"/>
          <c:w val="0.6745"/>
          <c:h val="0.4965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  <a:ln w="25400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통계표!$A$32:$A$36</c:f>
              <c:strCache/>
            </c:strRef>
          </c:cat>
          <c:val>
            <c:numRef>
              <c:f>통계표!$B$32:$B$36</c:f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통계표!$A$32:$A$36</c:f>
              <c:strCache/>
            </c:strRef>
          </c:cat>
          <c:val>
            <c:numRef>
              <c:f>통계표!$C$32:$C$36</c:f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통계표!$A$32:$A$36</c:f>
              <c:strCache/>
            </c:strRef>
          </c:cat>
          <c:val>
            <c:numRef>
              <c:f>통계표!$D$32:$D$36</c:f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통계표!$A$32:$A$36</c:f>
              <c:strCache/>
            </c:strRef>
          </c:cat>
          <c:val>
            <c:numRef>
              <c:f>통계표!$E$32:$E$36</c:f>
            </c:numRef>
          </c:val>
        </c:ser>
        <c:ser>
          <c:idx val="4"/>
          <c:order val="4"/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2825"/>
                  <c:y val="0.235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0625"/>
                  <c:y val="0.104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33"/>
                  <c:y val="-0.125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2725"/>
                  <c:y val="-0.008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통계표!$A$32:$A$36</c:f>
              <c:strCache/>
            </c:strRef>
          </c:cat>
          <c:val>
            <c:numRef>
              <c:f>통계표!$F$32:$F$36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ko-KR"/>
  <c:printSettings xmlns:c="http://schemas.openxmlformats.org/drawingml/2006/chart">
    <c:headerFooter alignWithMargins="0"/>
    <c:pageMargins b="1" l="0.75000000000000222" r="0.75000000000000222" t="1" header="0.5" footer="0.5"/>
    <c:pageSetup paperSize="9" orientation="landscape"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25"/>
      <c:hPercent val="5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13675"/>
          <c:y val="0.28775"/>
          <c:w val="0.6745"/>
          <c:h val="0.4965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  <a:ln w="25400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통계표!$A$46:$A$50</c:f>
              <c:strCache/>
            </c:strRef>
          </c:cat>
          <c:val>
            <c:numRef>
              <c:f>통계표!$B$46:$B$50</c:f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통계표!$A$46:$A$50</c:f>
              <c:strCache/>
            </c:strRef>
          </c:cat>
          <c:val>
            <c:numRef>
              <c:f>통계표!$C$46:$C$50</c:f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통계표!$A$46:$A$50</c:f>
              <c:strCache/>
            </c:strRef>
          </c:cat>
          <c:val>
            <c:numRef>
              <c:f>통계표!$D$46:$D$50</c:f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통계표!$A$46:$A$50</c:f>
              <c:strCache/>
            </c:strRef>
          </c:cat>
          <c:val>
            <c:numRef>
              <c:f>통계표!$E$46:$E$50</c:f>
            </c:numRef>
          </c:val>
        </c:ser>
        <c:ser>
          <c:idx val="4"/>
          <c:order val="4"/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2825"/>
                  <c:y val="0.235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0625"/>
                  <c:y val="0.104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33"/>
                  <c:y val="-0.125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2725"/>
                  <c:y val="-0.008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147"/>
                  <c:y val="0.004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통계표!$A$46:$A$50</c:f>
              <c:strCache/>
            </c:strRef>
          </c:cat>
          <c:val>
            <c:numRef>
              <c:f>통계표!$F$46:$F$50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ko-KR"/>
  <c:printSettings xmlns:c="http://schemas.openxmlformats.org/drawingml/2006/chart">
    <c:headerFooter alignWithMargins="0"/>
    <c:pageMargins b="1" l="0.75000000000000244" r="0.75000000000000244" t="1" header="0.5" footer="0.5"/>
    <c:pageSetup paperSize="9" orientation="landscape"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25"/>
      <c:hPercent val="5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13675"/>
          <c:y val="0.28775"/>
          <c:w val="0.6745"/>
          <c:h val="0.4965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  <a:ln w="25400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통계표!$A$60:$A$64</c:f>
              <c:strCache/>
            </c:strRef>
          </c:cat>
          <c:val>
            <c:numRef>
              <c:f>통계표!$B$60:$B$64</c:f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통계표!$A$60:$A$64</c:f>
              <c:strCache/>
            </c:strRef>
          </c:cat>
          <c:val>
            <c:numRef>
              <c:f>통계표!$C$60:$C$64</c:f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통계표!$A$60:$A$64</c:f>
              <c:strCache/>
            </c:strRef>
          </c:cat>
          <c:val>
            <c:numRef>
              <c:f>통계표!$D$60:$D$64</c:f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통계표!$A$60:$A$64</c:f>
              <c:strCache/>
            </c:strRef>
          </c:cat>
          <c:val>
            <c:numRef>
              <c:f>통계표!$E$60:$E$64</c:f>
            </c:numRef>
          </c:val>
        </c:ser>
        <c:ser>
          <c:idx val="4"/>
          <c:order val="4"/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2825"/>
                  <c:y val="0.235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0625"/>
                  <c:y val="0.104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33"/>
                  <c:y val="-0.125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2725"/>
                  <c:y val="-0.008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147"/>
                  <c:y val="0.004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통계표!$A$60:$A$64</c:f>
              <c:strCache/>
            </c:strRef>
          </c:cat>
          <c:val>
            <c:numRef>
              <c:f>통계표!$F$60:$F$64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ko-KR"/>
  <c:printSettings xmlns:c="http://schemas.openxmlformats.org/drawingml/2006/chart">
    <c:headerFooter alignWithMargins="0"/>
    <c:pageMargins b="1" l="0.75000000000000266" r="0.75000000000000266" t="1" header="0.5" footer="0.5"/>
    <c:pageSetup paperSize="9" orientation="landscape"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25"/>
      <c:hPercent val="5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13675"/>
          <c:y val="0.28775"/>
          <c:w val="0.6745"/>
          <c:h val="0.4965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  <a:ln w="25400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통계표!$A$74:$A$78</c:f>
              <c:strCache/>
            </c:strRef>
          </c:cat>
          <c:val>
            <c:numRef>
              <c:f>통계표!$B$74:$B$78</c:f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통계표!$A$74:$A$78</c:f>
              <c:strCache/>
            </c:strRef>
          </c:cat>
          <c:val>
            <c:numRef>
              <c:f>통계표!$C$74:$C$78</c:f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통계표!$A$74:$A$78</c:f>
              <c:strCache/>
            </c:strRef>
          </c:cat>
          <c:val>
            <c:numRef>
              <c:f>통계표!$D$74:$D$78</c:f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통계표!$A$74:$A$78</c:f>
              <c:strCache/>
            </c:strRef>
          </c:cat>
          <c:val>
            <c:numRef>
              <c:f>통계표!$E$74:$E$78</c:f>
            </c:numRef>
          </c:val>
        </c:ser>
        <c:ser>
          <c:idx val="4"/>
          <c:order val="4"/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2825"/>
                  <c:y val="0.235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0625"/>
                  <c:y val="0.104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33"/>
                  <c:y val="-0.125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2725"/>
                  <c:y val="-0.008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147"/>
                  <c:y val="0.004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통계표!$A$74:$A$78</c:f>
              <c:strCache/>
            </c:strRef>
          </c:cat>
          <c:val>
            <c:numRef>
              <c:f>통계표!$F$74:$F$78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ko-KR"/>
  <c:printSettings xmlns:c="http://schemas.openxmlformats.org/drawingml/2006/chart">
    <c:headerFooter alignWithMargins="0"/>
    <c:pageMargins b="1" l="0.75000000000000289" r="0.75000000000000289" t="1" header="0.5" footer="0.5"/>
    <c:pageSetup paperSize="9" orientation="landscape"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25"/>
      <c:hPercent val="5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13675"/>
          <c:y val="0.28775"/>
          <c:w val="0.6745"/>
          <c:h val="0.4965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  <a:ln w="25400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통계표!$A$88:$A$92</c:f>
              <c:strCache/>
            </c:strRef>
          </c:cat>
          <c:val>
            <c:numRef>
              <c:f>통계표!$B$88:$B$92</c:f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통계표!$A$88:$A$92</c:f>
              <c:strCache/>
            </c:strRef>
          </c:cat>
          <c:val>
            <c:numRef>
              <c:f>통계표!$C$88:$C$92</c:f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통계표!$A$88:$A$92</c:f>
              <c:strCache/>
            </c:strRef>
          </c:cat>
          <c:val>
            <c:numRef>
              <c:f>통계표!$D$88:$D$92</c:f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통계표!$A$88:$A$92</c:f>
              <c:strCache/>
            </c:strRef>
          </c:cat>
          <c:val>
            <c:numRef>
              <c:f>통계표!$E$88:$E$92</c:f>
            </c:numRef>
          </c:val>
        </c:ser>
        <c:ser>
          <c:idx val="4"/>
          <c:order val="4"/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2825"/>
                  <c:y val="0.235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0625"/>
                  <c:y val="0.104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33"/>
                  <c:y val="-0.125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2725"/>
                  <c:y val="-0.008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147"/>
                  <c:y val="0.004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통계표!$A$88:$A$92</c:f>
              <c:strCache/>
            </c:strRef>
          </c:cat>
          <c:val>
            <c:numRef>
              <c:f>통계표!$F$88:$F$92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ko-KR"/>
  <c:printSettings xmlns:c="http://schemas.openxmlformats.org/drawingml/2006/chart">
    <c:headerFooter alignWithMargins="0"/>
    <c:pageMargins b="1" l="0.75000000000000311" r="0.75000000000000311" t="1" header="0.5" footer="0.5"/>
    <c:pageSetup paperSize="9" orientation="landscape"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25"/>
      <c:hPercent val="5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13675"/>
          <c:y val="0.28775"/>
          <c:w val="0.6745"/>
          <c:h val="0.4965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  <a:ln w="25400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통계표!$A$101:$A$105</c:f>
              <c:strCache/>
            </c:strRef>
          </c:cat>
          <c:val>
            <c:numRef>
              <c:f>통계표!$B$101:$B$105</c:f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통계표!$A$101:$A$105</c:f>
              <c:strCache/>
            </c:strRef>
          </c:cat>
          <c:val>
            <c:numRef>
              <c:f>통계표!$C$101:$C$105</c:f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통계표!$A$101:$A$105</c:f>
              <c:strCache/>
            </c:strRef>
          </c:cat>
          <c:val>
            <c:numRef>
              <c:f>통계표!$D$101:$D$105</c:f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통계표!$A$101:$A$105</c:f>
              <c:strCache/>
            </c:strRef>
          </c:cat>
          <c:val>
            <c:numRef>
              <c:f>통계표!$E$101:$E$105</c:f>
            </c:numRef>
          </c:val>
        </c:ser>
        <c:ser>
          <c:idx val="4"/>
          <c:order val="4"/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2825"/>
                  <c:y val="0.235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0625"/>
                  <c:y val="0.104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33"/>
                  <c:y val="-0.125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2725"/>
                  <c:y val="-0.008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147"/>
                  <c:y val="0.004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통계표!$A$101:$A$105</c:f>
              <c:strCache/>
            </c:strRef>
          </c:cat>
          <c:val>
            <c:numRef>
              <c:f>통계표!$F$101:$F$105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ko-KR"/>
  <c:printSettings xmlns:c="http://schemas.openxmlformats.org/drawingml/2006/chart">
    <c:headerFooter alignWithMargins="0"/>
    <c:pageMargins b="1" l="0.75000000000000333" r="0.75000000000000333" t="1" header="0.5" footer="0.5"/>
    <c:pageSetup paperSize="9" orientation="landscape"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25"/>
      <c:hPercent val="5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13675"/>
          <c:y val="0.28775"/>
          <c:w val="0.6745"/>
          <c:h val="0.4965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  <a:ln w="25400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통계표!$A$115:$A$119</c:f>
              <c:strCache/>
            </c:strRef>
          </c:cat>
          <c:val>
            <c:numRef>
              <c:f>통계표!$B$115:$B$119</c:f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통계표!$A$115:$A$119</c:f>
              <c:strCache/>
            </c:strRef>
          </c:cat>
          <c:val>
            <c:numRef>
              <c:f>통계표!$C$115:$C$119</c:f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통계표!$A$115:$A$119</c:f>
              <c:strCache/>
            </c:strRef>
          </c:cat>
          <c:val>
            <c:numRef>
              <c:f>통계표!$D$115:$D$119</c:f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통계표!$A$115:$A$119</c:f>
              <c:strCache/>
            </c:strRef>
          </c:cat>
          <c:val>
            <c:numRef>
              <c:f>통계표!$E$115:$E$119</c:f>
            </c:numRef>
          </c:val>
        </c:ser>
        <c:ser>
          <c:idx val="4"/>
          <c:order val="4"/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2825"/>
                  <c:y val="0.235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0625"/>
                  <c:y val="0.104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33"/>
                  <c:y val="-0.125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2725"/>
                  <c:y val="-0.008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147"/>
                  <c:y val="0.004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통계표!$A$115:$A$119</c:f>
              <c:strCache/>
            </c:strRef>
          </c:cat>
          <c:val>
            <c:numRef>
              <c:f>통계표!$F$115:$F$119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ko-KR"/>
  <c:printSettings xmlns:c="http://schemas.openxmlformats.org/drawingml/2006/chart">
    <c:headerFooter alignWithMargins="0"/>
    <c:pageMargins b="1" l="0.75000000000000355" r="0.7500000000000035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solidFill>
                  <a:srgbClr val="000000"/>
                </a:solidFill>
                <a:latin typeface="MD이솝체"/>
                <a:ea typeface="MD이솝체"/>
                <a:cs typeface="MD이솝체"/>
              </a:rPr>
              <a:t>5</a:t>
            </a:r>
            <a:r>
              <a:rPr lang="en-US" cap="none" sz="475" b="1" i="0" u="none" baseline="0">
                <a:solidFill>
                  <a:srgbClr val="000000"/>
                </a:solidFill>
                <a:latin typeface="MD이솝체"/>
                <a:ea typeface="MD이솝체"/>
                <a:cs typeface="MD이솝체"/>
              </a:rPr>
              <a:t>학년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25"/>
      <c:hPercent val="50"/>
      <c:rotY val="0"/>
      <c:depthPercent val="100"/>
      <c:rAngAx val="0"/>
      <c:perspective val="0"/>
    </c:view3D>
    <c:plotArea>
      <c:layout/>
      <c:pie3DChart>
        <c:varyColors val="0"/>
        <c:ser>
          <c:idx val="0"/>
          <c:order val="0"/>
          <c:spPr>
            <a:pattFill prst="solidDmnd">
              <a:fgClr>
                <a:srgbClr val="9999FF"/>
              </a:fgClr>
              <a:bgClr>
                <a:srgbClr val="FFFFFF"/>
              </a:bgClr>
            </a:pattFill>
            <a:ln w="25400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통계표!$D$74:$D$78</c:f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ko-KR"/>
  <c:printSettings xmlns:c="http://schemas.openxmlformats.org/drawingml/2006/chart">
    <c:headerFooter alignWithMargins="0"/>
    <c:pageMargins b="1" l="0.75000000000000155" r="0.75000000000000155" t="1" header="0.5" footer="0.5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25"/>
      <c:hPercent val="5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13675"/>
          <c:y val="0.28775"/>
          <c:w val="0.6745"/>
          <c:h val="0.4965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  <a:ln w="25400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통계표!$A$129:$A$133</c:f>
              <c:strCache/>
            </c:strRef>
          </c:cat>
          <c:val>
            <c:numRef>
              <c:f>통계표!$B$129:$B$133</c:f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통계표!$A$129:$A$133</c:f>
              <c:strCache/>
            </c:strRef>
          </c:cat>
          <c:val>
            <c:numRef>
              <c:f>통계표!$C$129:$C$133</c:f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통계표!$A$129:$A$133</c:f>
              <c:strCache/>
            </c:strRef>
          </c:cat>
          <c:val>
            <c:numRef>
              <c:f>통계표!$D$129:$D$133</c:f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통계표!$A$129:$A$133</c:f>
              <c:strCache/>
            </c:strRef>
          </c:cat>
          <c:val>
            <c:numRef>
              <c:f>통계표!$E$129:$E$133</c:f>
            </c:numRef>
          </c:val>
        </c:ser>
        <c:ser>
          <c:idx val="4"/>
          <c:order val="4"/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2825"/>
                  <c:y val="0.235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0625"/>
                  <c:y val="0.104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33"/>
                  <c:y val="-0.125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2725"/>
                  <c:y val="-0.008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147"/>
                  <c:y val="0.004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통계표!$A$129:$A$133</c:f>
              <c:strCache/>
            </c:strRef>
          </c:cat>
          <c:val>
            <c:numRef>
              <c:f>통계표!$F$129:$F$133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ko-KR"/>
  <c:printSettings xmlns:c="http://schemas.openxmlformats.org/drawingml/2006/chart">
    <c:headerFooter alignWithMargins="0"/>
    <c:pageMargins b="1" l="0.75000000000000377" r="0.75000000000000377" t="1" header="0.5" footer="0.5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solidFill>
                  <a:srgbClr val="000000"/>
                </a:solidFill>
                <a:latin typeface="MD이솝체"/>
                <a:ea typeface="MD이솝체"/>
                <a:cs typeface="MD이솝체"/>
              </a:rPr>
              <a:t>6</a:t>
            </a:r>
            <a:r>
              <a:rPr lang="en-US" cap="none" sz="475" b="1" i="0" u="none" baseline="0">
                <a:solidFill>
                  <a:srgbClr val="000000"/>
                </a:solidFill>
                <a:latin typeface="MD이솝체"/>
                <a:ea typeface="MD이솝체"/>
                <a:cs typeface="MD이솝체"/>
              </a:rPr>
              <a:t>학년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25"/>
      <c:hPercent val="50"/>
      <c:rotY val="0"/>
      <c:depthPercent val="100"/>
      <c:rAngAx val="0"/>
      <c:perspective val="0"/>
    </c:view3D>
    <c:plotArea>
      <c:layout/>
      <c:pie3DChart>
        <c:varyColors val="0"/>
        <c:ser>
          <c:idx val="0"/>
          <c:order val="0"/>
          <c:spPr>
            <a:pattFill prst="solidDmnd">
              <a:fgClr>
                <a:srgbClr val="9999FF"/>
              </a:fgClr>
              <a:bgClr>
                <a:srgbClr val="FFFFFF"/>
              </a:bgClr>
            </a:pattFill>
            <a:ln w="25400">
              <a:noFill/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통계표!$E$74:$E$78</c:f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ko-KR"/>
  <c:printSettings xmlns:c="http://schemas.openxmlformats.org/drawingml/2006/chart">
    <c:headerFooter alignWithMargins="0"/>
    <c:pageMargins b="1" l="0.75000000000000155" r="0.7500000000000015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solidFill>
                  <a:srgbClr val="000000"/>
                </a:solidFill>
                <a:latin typeface="MD이솝체"/>
                <a:ea typeface="MD이솝체"/>
                <a:cs typeface="MD이솝체"/>
              </a:rPr>
              <a:t>3</a:t>
            </a:r>
            <a:r>
              <a:rPr lang="en-US" cap="none" sz="475" b="1" i="0" u="none" baseline="0">
                <a:solidFill>
                  <a:srgbClr val="000000"/>
                </a:solidFill>
                <a:latin typeface="MD이솝체"/>
                <a:ea typeface="MD이솝체"/>
                <a:cs typeface="MD이솝체"/>
              </a:rPr>
              <a:t>학년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25"/>
      <c:hPercent val="50"/>
      <c:rotY val="15"/>
      <c:depthPercent val="100"/>
      <c:rAngAx val="0"/>
      <c:perspective val="0"/>
    </c:view3D>
    <c:plotArea>
      <c:layout/>
      <c:pie3DChart>
        <c:varyColors val="0"/>
        <c:ser>
          <c:idx val="0"/>
          <c:order val="0"/>
          <c:spPr>
            <a:pattFill prst="solidDmnd">
              <a:fgClr>
                <a:srgbClr val="9999FF"/>
              </a:fgClr>
              <a:bgClr>
                <a:srgbClr val="FFFFFF"/>
              </a:bgClr>
            </a:pattFill>
            <a:ln w="25400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통계표!$B$88:$B$92</c:f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ko-KR"/>
  <c:printSettings xmlns:c="http://schemas.openxmlformats.org/drawingml/2006/chart">
    <c:headerFooter alignWithMargins="0"/>
    <c:pageMargins b="1" l="0.75000000000000155" r="0.7500000000000015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solidFill>
                  <a:srgbClr val="000000"/>
                </a:solidFill>
                <a:latin typeface="MD이솝체"/>
                <a:ea typeface="MD이솝체"/>
                <a:cs typeface="MD이솝체"/>
              </a:rPr>
              <a:t>4</a:t>
            </a:r>
            <a:r>
              <a:rPr lang="en-US" cap="none" sz="475" b="1" i="0" u="none" baseline="0">
                <a:solidFill>
                  <a:srgbClr val="000000"/>
                </a:solidFill>
                <a:latin typeface="MD이솝체"/>
                <a:ea typeface="MD이솝체"/>
                <a:cs typeface="MD이솝체"/>
              </a:rPr>
              <a:t>학년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25"/>
      <c:hPercent val="50"/>
      <c:rotY val="0"/>
      <c:depthPercent val="100"/>
      <c:rAngAx val="0"/>
      <c:perspective val="0"/>
    </c:view3D>
    <c:plotArea>
      <c:layout/>
      <c:pie3DChart>
        <c:varyColors val="0"/>
        <c:ser>
          <c:idx val="0"/>
          <c:order val="0"/>
          <c:spPr>
            <a:pattFill prst="solidDmnd">
              <a:fgClr>
                <a:srgbClr val="9999FF"/>
              </a:fgClr>
              <a:bgClr>
                <a:srgbClr val="FFFFFF"/>
              </a:bgClr>
            </a:pattFill>
            <a:ln w="25400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통계표!$C$88:$C$92</c:f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ko-KR"/>
  <c:printSettings xmlns:c="http://schemas.openxmlformats.org/drawingml/2006/chart">
    <c:headerFooter alignWithMargins="0"/>
    <c:pageMargins b="1" l="0.75000000000000155" r="0.7500000000000015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solidFill>
                  <a:srgbClr val="000000"/>
                </a:solidFill>
                <a:latin typeface="MD이솝체"/>
                <a:ea typeface="MD이솝체"/>
                <a:cs typeface="MD이솝체"/>
              </a:rPr>
              <a:t>5</a:t>
            </a:r>
            <a:r>
              <a:rPr lang="en-US" cap="none" sz="475" b="1" i="0" u="none" baseline="0">
                <a:solidFill>
                  <a:srgbClr val="000000"/>
                </a:solidFill>
                <a:latin typeface="MD이솝체"/>
                <a:ea typeface="MD이솝체"/>
                <a:cs typeface="MD이솝체"/>
              </a:rPr>
              <a:t>학년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25"/>
      <c:hPercent val="50"/>
      <c:rotY val="0"/>
      <c:depthPercent val="100"/>
      <c:rAngAx val="0"/>
      <c:perspective val="0"/>
    </c:view3D>
    <c:plotArea>
      <c:layout/>
      <c:pie3DChart>
        <c:varyColors val="0"/>
        <c:ser>
          <c:idx val="0"/>
          <c:order val="0"/>
          <c:spPr>
            <a:pattFill prst="solidDmnd">
              <a:fgClr>
                <a:srgbClr val="9999FF"/>
              </a:fgClr>
              <a:bgClr>
                <a:srgbClr val="FFFFFF"/>
              </a:bgClr>
            </a:pattFill>
            <a:ln w="25400">
              <a:noFill/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통계표!$D$88:$D$92</c:f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ko-KR"/>
  <c:printSettings xmlns:c="http://schemas.openxmlformats.org/drawingml/2006/chart">
    <c:headerFooter alignWithMargins="0"/>
    <c:pageMargins b="1" l="0.75000000000000155" r="0.7500000000000015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solidFill>
                  <a:srgbClr val="000000"/>
                </a:solidFill>
                <a:latin typeface="MD이솝체"/>
                <a:ea typeface="MD이솝체"/>
                <a:cs typeface="MD이솝체"/>
              </a:rPr>
              <a:t>6</a:t>
            </a:r>
            <a:r>
              <a:rPr lang="en-US" cap="none" sz="475" b="1" i="0" u="none" baseline="0">
                <a:solidFill>
                  <a:srgbClr val="000000"/>
                </a:solidFill>
                <a:latin typeface="MD이솝체"/>
                <a:ea typeface="MD이솝체"/>
                <a:cs typeface="MD이솝체"/>
              </a:rPr>
              <a:t>학년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25"/>
      <c:hPercent val="50"/>
      <c:rotY val="15"/>
      <c:depthPercent val="100"/>
      <c:rAngAx val="0"/>
      <c:perspective val="0"/>
    </c:view3D>
    <c:plotArea>
      <c:layout/>
      <c:pie3DChart>
        <c:varyColors val="0"/>
        <c:ser>
          <c:idx val="0"/>
          <c:order val="0"/>
          <c:spPr>
            <a:pattFill prst="solidDmnd">
              <a:fgClr>
                <a:srgbClr val="9999FF"/>
              </a:fgClr>
              <a:bgClr>
                <a:srgbClr val="FFFFFF"/>
              </a:bgClr>
            </a:pattFill>
            <a:ln w="25400">
              <a:noFill/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통계표!$E$88:$E$92</c:f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ko-KR"/>
  <c:printSettings xmlns:c="http://schemas.openxmlformats.org/drawingml/2006/chart">
    <c:headerFooter alignWithMargins="0"/>
    <c:pageMargins b="1" l="0.75000000000000155" r="0.75000000000000155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solidFill>
                  <a:srgbClr val="000000"/>
                </a:solidFill>
                <a:latin typeface="MD이솝체"/>
                <a:ea typeface="MD이솝체"/>
                <a:cs typeface="MD이솝체"/>
              </a:rPr>
              <a:t>3</a:t>
            </a:r>
            <a:r>
              <a:rPr lang="en-US" cap="none" sz="475" b="1" i="0" u="none" baseline="0">
                <a:solidFill>
                  <a:srgbClr val="000000"/>
                </a:solidFill>
                <a:latin typeface="MD이솝체"/>
                <a:ea typeface="MD이솝체"/>
                <a:cs typeface="MD이솝체"/>
              </a:rPr>
              <a:t>학년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25"/>
      <c:hPercent val="50"/>
      <c:rotY val="15"/>
      <c:depthPercent val="100"/>
      <c:rAngAx val="0"/>
      <c:perspective val="0"/>
    </c:view3D>
    <c:plotArea>
      <c:layout/>
      <c:pie3DChart>
        <c:varyColors val="0"/>
        <c:ser>
          <c:idx val="0"/>
          <c:order val="0"/>
          <c:spPr>
            <a:pattFill prst="solidDmnd">
              <a:fgClr>
                <a:srgbClr val="9999FF"/>
              </a:fgClr>
              <a:bgClr>
                <a:srgbClr val="FFFFFF"/>
              </a:bgClr>
            </a:pattFill>
            <a:ln w="25400">
              <a:noFill/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통계표!$B$101:$B$105</c:f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ko-KR"/>
  <c:printSettings xmlns:c="http://schemas.openxmlformats.org/drawingml/2006/chart">
    <c:headerFooter alignWithMargins="0"/>
    <c:pageMargins b="1" l="0.75000000000000155" r="0.7500000000000015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88</xdr:row>
      <xdr:rowOff>0</xdr:rowOff>
    </xdr:from>
    <xdr:to>
      <xdr:col>2</xdr:col>
      <xdr:colOff>400050</xdr:colOff>
      <xdr:row>88</xdr:row>
      <xdr:rowOff>0</xdr:rowOff>
    </xdr:to>
    <xdr:graphicFrame macro="">
      <xdr:nvGraphicFramePr>
        <xdr:cNvPr id="2077" name="Chart 29"/>
        <xdr:cNvGraphicFramePr/>
      </xdr:nvGraphicFramePr>
      <xdr:xfrm>
        <a:off x="0" y="15240000"/>
        <a:ext cx="2333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88</xdr:row>
      <xdr:rowOff>0</xdr:rowOff>
    </xdr:from>
    <xdr:to>
      <xdr:col>11</xdr:col>
      <xdr:colOff>0</xdr:colOff>
      <xdr:row>88</xdr:row>
      <xdr:rowOff>0</xdr:rowOff>
    </xdr:to>
    <xdr:graphicFrame macro="">
      <xdr:nvGraphicFramePr>
        <xdr:cNvPr id="2078" name="Chart 30"/>
        <xdr:cNvGraphicFramePr/>
      </xdr:nvGraphicFramePr>
      <xdr:xfrm>
        <a:off x="2333625" y="15240000"/>
        <a:ext cx="3743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3</xdr:col>
      <xdr:colOff>0</xdr:colOff>
      <xdr:row>88</xdr:row>
      <xdr:rowOff>0</xdr:rowOff>
    </xdr:to>
    <xdr:graphicFrame macro="">
      <xdr:nvGraphicFramePr>
        <xdr:cNvPr id="2079" name="Chart 31"/>
        <xdr:cNvGraphicFramePr/>
      </xdr:nvGraphicFramePr>
      <xdr:xfrm>
        <a:off x="0" y="15240000"/>
        <a:ext cx="2333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88</xdr:row>
      <xdr:rowOff>0</xdr:rowOff>
    </xdr:from>
    <xdr:to>
      <xdr:col>11</xdr:col>
      <xdr:colOff>0</xdr:colOff>
      <xdr:row>88</xdr:row>
      <xdr:rowOff>0</xdr:rowOff>
    </xdr:to>
    <xdr:graphicFrame macro="">
      <xdr:nvGraphicFramePr>
        <xdr:cNvPr id="2080" name="Chart 32"/>
        <xdr:cNvGraphicFramePr/>
      </xdr:nvGraphicFramePr>
      <xdr:xfrm>
        <a:off x="2333625" y="15240000"/>
        <a:ext cx="37433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2</xdr:col>
      <xdr:colOff>400050</xdr:colOff>
      <xdr:row>101</xdr:row>
      <xdr:rowOff>0</xdr:rowOff>
    </xdr:to>
    <xdr:graphicFrame macro="">
      <xdr:nvGraphicFramePr>
        <xdr:cNvPr id="2082" name="Chart 34"/>
        <xdr:cNvGraphicFramePr/>
      </xdr:nvGraphicFramePr>
      <xdr:xfrm>
        <a:off x="0" y="17630775"/>
        <a:ext cx="23336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101</xdr:row>
      <xdr:rowOff>0</xdr:rowOff>
    </xdr:from>
    <xdr:to>
      <xdr:col>11</xdr:col>
      <xdr:colOff>0</xdr:colOff>
      <xdr:row>101</xdr:row>
      <xdr:rowOff>0</xdr:rowOff>
    </xdr:to>
    <xdr:graphicFrame macro="">
      <xdr:nvGraphicFramePr>
        <xdr:cNvPr id="2083" name="Chart 35"/>
        <xdr:cNvGraphicFramePr/>
      </xdr:nvGraphicFramePr>
      <xdr:xfrm>
        <a:off x="2333625" y="17630775"/>
        <a:ext cx="37433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2</xdr:col>
      <xdr:colOff>400050</xdr:colOff>
      <xdr:row>101</xdr:row>
      <xdr:rowOff>0</xdr:rowOff>
    </xdr:to>
    <xdr:graphicFrame macro="">
      <xdr:nvGraphicFramePr>
        <xdr:cNvPr id="2084" name="Chart 36"/>
        <xdr:cNvGraphicFramePr/>
      </xdr:nvGraphicFramePr>
      <xdr:xfrm>
        <a:off x="0" y="17630775"/>
        <a:ext cx="23336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0</xdr:colOff>
      <xdr:row>101</xdr:row>
      <xdr:rowOff>0</xdr:rowOff>
    </xdr:from>
    <xdr:to>
      <xdr:col>11</xdr:col>
      <xdr:colOff>0</xdr:colOff>
      <xdr:row>101</xdr:row>
      <xdr:rowOff>0</xdr:rowOff>
    </xdr:to>
    <xdr:graphicFrame macro="">
      <xdr:nvGraphicFramePr>
        <xdr:cNvPr id="2085" name="Chart 37"/>
        <xdr:cNvGraphicFramePr/>
      </xdr:nvGraphicFramePr>
      <xdr:xfrm>
        <a:off x="2333625" y="17630775"/>
        <a:ext cx="37433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2</xdr:col>
      <xdr:colOff>400050</xdr:colOff>
      <xdr:row>115</xdr:row>
      <xdr:rowOff>0</xdr:rowOff>
    </xdr:to>
    <xdr:graphicFrame macro="">
      <xdr:nvGraphicFramePr>
        <xdr:cNvPr id="2087" name="Chart 39"/>
        <xdr:cNvGraphicFramePr/>
      </xdr:nvGraphicFramePr>
      <xdr:xfrm>
        <a:off x="0" y="20031075"/>
        <a:ext cx="23336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0</xdr:colOff>
      <xdr:row>115</xdr:row>
      <xdr:rowOff>0</xdr:rowOff>
    </xdr:from>
    <xdr:to>
      <xdr:col>11</xdr:col>
      <xdr:colOff>0</xdr:colOff>
      <xdr:row>115</xdr:row>
      <xdr:rowOff>0</xdr:rowOff>
    </xdr:to>
    <xdr:graphicFrame macro="">
      <xdr:nvGraphicFramePr>
        <xdr:cNvPr id="2088" name="Chart 40"/>
        <xdr:cNvGraphicFramePr/>
      </xdr:nvGraphicFramePr>
      <xdr:xfrm>
        <a:off x="2333625" y="20031075"/>
        <a:ext cx="37433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3</xdr:col>
      <xdr:colOff>0</xdr:colOff>
      <xdr:row>115</xdr:row>
      <xdr:rowOff>0</xdr:rowOff>
    </xdr:to>
    <xdr:graphicFrame macro="">
      <xdr:nvGraphicFramePr>
        <xdr:cNvPr id="2090" name="Chart 42"/>
        <xdr:cNvGraphicFramePr/>
      </xdr:nvGraphicFramePr>
      <xdr:xfrm>
        <a:off x="0" y="20031075"/>
        <a:ext cx="23336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400050</xdr:colOff>
      <xdr:row>115</xdr:row>
      <xdr:rowOff>0</xdr:rowOff>
    </xdr:from>
    <xdr:to>
      <xdr:col>11</xdr:col>
      <xdr:colOff>0</xdr:colOff>
      <xdr:row>115</xdr:row>
      <xdr:rowOff>0</xdr:rowOff>
    </xdr:to>
    <xdr:graphicFrame macro="">
      <xdr:nvGraphicFramePr>
        <xdr:cNvPr id="2091" name="Chart 43"/>
        <xdr:cNvGraphicFramePr/>
      </xdr:nvGraphicFramePr>
      <xdr:xfrm>
        <a:off x="2333625" y="20031075"/>
        <a:ext cx="37433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3</xdr:col>
      <xdr:colOff>0</xdr:colOff>
      <xdr:row>129</xdr:row>
      <xdr:rowOff>0</xdr:rowOff>
    </xdr:to>
    <xdr:graphicFrame macro="">
      <xdr:nvGraphicFramePr>
        <xdr:cNvPr id="2093" name="Chart 45"/>
        <xdr:cNvGraphicFramePr/>
      </xdr:nvGraphicFramePr>
      <xdr:xfrm>
        <a:off x="0" y="22431375"/>
        <a:ext cx="233362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400050</xdr:colOff>
      <xdr:row>129</xdr:row>
      <xdr:rowOff>0</xdr:rowOff>
    </xdr:from>
    <xdr:to>
      <xdr:col>10</xdr:col>
      <xdr:colOff>342900</xdr:colOff>
      <xdr:row>129</xdr:row>
      <xdr:rowOff>0</xdr:rowOff>
    </xdr:to>
    <xdr:graphicFrame macro="">
      <xdr:nvGraphicFramePr>
        <xdr:cNvPr id="2094" name="Chart 46"/>
        <xdr:cNvGraphicFramePr/>
      </xdr:nvGraphicFramePr>
      <xdr:xfrm>
        <a:off x="2333625" y="22431375"/>
        <a:ext cx="28003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2</xdr:col>
      <xdr:colOff>400050</xdr:colOff>
      <xdr:row>129</xdr:row>
      <xdr:rowOff>0</xdr:rowOff>
    </xdr:to>
    <xdr:graphicFrame macro="">
      <xdr:nvGraphicFramePr>
        <xdr:cNvPr id="2095" name="Chart 47"/>
        <xdr:cNvGraphicFramePr/>
      </xdr:nvGraphicFramePr>
      <xdr:xfrm>
        <a:off x="0" y="22431375"/>
        <a:ext cx="233362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0</xdr:colOff>
      <xdr:row>129</xdr:row>
      <xdr:rowOff>0</xdr:rowOff>
    </xdr:from>
    <xdr:to>
      <xdr:col>11</xdr:col>
      <xdr:colOff>0</xdr:colOff>
      <xdr:row>129</xdr:row>
      <xdr:rowOff>0</xdr:rowOff>
    </xdr:to>
    <xdr:graphicFrame macro="">
      <xdr:nvGraphicFramePr>
        <xdr:cNvPr id="2096" name="Chart 48"/>
        <xdr:cNvGraphicFramePr/>
      </xdr:nvGraphicFramePr>
      <xdr:xfrm>
        <a:off x="2333625" y="22431375"/>
        <a:ext cx="374332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2</xdr:col>
      <xdr:colOff>400050</xdr:colOff>
      <xdr:row>143</xdr:row>
      <xdr:rowOff>0</xdr:rowOff>
    </xdr:to>
    <xdr:graphicFrame macro="">
      <xdr:nvGraphicFramePr>
        <xdr:cNvPr id="2108" name="Chart 60"/>
        <xdr:cNvGraphicFramePr/>
      </xdr:nvGraphicFramePr>
      <xdr:xfrm>
        <a:off x="0" y="27860625"/>
        <a:ext cx="233362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400050</xdr:colOff>
      <xdr:row>143</xdr:row>
      <xdr:rowOff>0</xdr:rowOff>
    </xdr:from>
    <xdr:to>
      <xdr:col>10</xdr:col>
      <xdr:colOff>352425</xdr:colOff>
      <xdr:row>143</xdr:row>
      <xdr:rowOff>0</xdr:rowOff>
    </xdr:to>
    <xdr:graphicFrame macro="">
      <xdr:nvGraphicFramePr>
        <xdr:cNvPr id="2109" name="Chart 61"/>
        <xdr:cNvGraphicFramePr/>
      </xdr:nvGraphicFramePr>
      <xdr:xfrm>
        <a:off x="2333625" y="27860625"/>
        <a:ext cx="2809875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3</xdr:col>
      <xdr:colOff>0</xdr:colOff>
      <xdr:row>143</xdr:row>
      <xdr:rowOff>0</xdr:rowOff>
    </xdr:to>
    <xdr:graphicFrame macro="">
      <xdr:nvGraphicFramePr>
        <xdr:cNvPr id="2110" name="Chart 62"/>
        <xdr:cNvGraphicFramePr/>
      </xdr:nvGraphicFramePr>
      <xdr:xfrm>
        <a:off x="0" y="27860625"/>
        <a:ext cx="233362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0</xdr:colOff>
      <xdr:row>143</xdr:row>
      <xdr:rowOff>0</xdr:rowOff>
    </xdr:from>
    <xdr:to>
      <xdr:col>11</xdr:col>
      <xdr:colOff>0</xdr:colOff>
      <xdr:row>143</xdr:row>
      <xdr:rowOff>0</xdr:rowOff>
    </xdr:to>
    <xdr:graphicFrame macro="">
      <xdr:nvGraphicFramePr>
        <xdr:cNvPr id="2111" name="Chart 63"/>
        <xdr:cNvGraphicFramePr/>
      </xdr:nvGraphicFramePr>
      <xdr:xfrm>
        <a:off x="2333625" y="27860625"/>
        <a:ext cx="374332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</xdr:col>
      <xdr:colOff>19050</xdr:colOff>
      <xdr:row>3</xdr:row>
      <xdr:rowOff>9525</xdr:rowOff>
    </xdr:from>
    <xdr:to>
      <xdr:col>11</xdr:col>
      <xdr:colOff>0</xdr:colOff>
      <xdr:row>15</xdr:row>
      <xdr:rowOff>0</xdr:rowOff>
    </xdr:to>
    <xdr:graphicFrame macro="">
      <xdr:nvGraphicFramePr>
        <xdr:cNvPr id="47" name="Chart 1"/>
        <xdr:cNvGraphicFramePr/>
      </xdr:nvGraphicFramePr>
      <xdr:xfrm>
        <a:off x="3724275" y="638175"/>
        <a:ext cx="2352675" cy="20478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</xdr:col>
      <xdr:colOff>19050</xdr:colOff>
      <xdr:row>15</xdr:row>
      <xdr:rowOff>161925</xdr:rowOff>
    </xdr:from>
    <xdr:to>
      <xdr:col>11</xdr:col>
      <xdr:colOff>9525</xdr:colOff>
      <xdr:row>29</xdr:row>
      <xdr:rowOff>9525</xdr:rowOff>
    </xdr:to>
    <xdr:graphicFrame macro="">
      <xdr:nvGraphicFramePr>
        <xdr:cNvPr id="48" name="Chart 1"/>
        <xdr:cNvGraphicFramePr/>
      </xdr:nvGraphicFramePr>
      <xdr:xfrm>
        <a:off x="3724275" y="2847975"/>
        <a:ext cx="2362200" cy="22479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7</xdr:col>
      <xdr:colOff>9525</xdr:colOff>
      <xdr:row>30</xdr:row>
      <xdr:rowOff>0</xdr:rowOff>
    </xdr:from>
    <xdr:to>
      <xdr:col>11</xdr:col>
      <xdr:colOff>0</xdr:colOff>
      <xdr:row>43</xdr:row>
      <xdr:rowOff>0</xdr:rowOff>
    </xdr:to>
    <xdr:graphicFrame macro="">
      <xdr:nvGraphicFramePr>
        <xdr:cNvPr id="46" name="Chart 1"/>
        <xdr:cNvGraphicFramePr/>
      </xdr:nvGraphicFramePr>
      <xdr:xfrm>
        <a:off x="3714750" y="5257800"/>
        <a:ext cx="2362200" cy="22288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7</xdr:col>
      <xdr:colOff>0</xdr:colOff>
      <xdr:row>44</xdr:row>
      <xdr:rowOff>0</xdr:rowOff>
    </xdr:from>
    <xdr:to>
      <xdr:col>10</xdr:col>
      <xdr:colOff>1276350</xdr:colOff>
      <xdr:row>57</xdr:row>
      <xdr:rowOff>0</xdr:rowOff>
    </xdr:to>
    <xdr:graphicFrame macro="">
      <xdr:nvGraphicFramePr>
        <xdr:cNvPr id="49" name="Chart 1"/>
        <xdr:cNvGraphicFramePr/>
      </xdr:nvGraphicFramePr>
      <xdr:xfrm>
        <a:off x="3705225" y="7658100"/>
        <a:ext cx="2362200" cy="22669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7</xdr:col>
      <xdr:colOff>0</xdr:colOff>
      <xdr:row>57</xdr:row>
      <xdr:rowOff>171450</xdr:rowOff>
    </xdr:from>
    <xdr:to>
      <xdr:col>10</xdr:col>
      <xdr:colOff>1276350</xdr:colOff>
      <xdr:row>70</xdr:row>
      <xdr:rowOff>161925</xdr:rowOff>
    </xdr:to>
    <xdr:graphicFrame macro="">
      <xdr:nvGraphicFramePr>
        <xdr:cNvPr id="50" name="Chart 1"/>
        <xdr:cNvGraphicFramePr/>
      </xdr:nvGraphicFramePr>
      <xdr:xfrm>
        <a:off x="3705225" y="10096500"/>
        <a:ext cx="2362200" cy="22193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7</xdr:col>
      <xdr:colOff>0</xdr:colOff>
      <xdr:row>72</xdr:row>
      <xdr:rowOff>0</xdr:rowOff>
    </xdr:from>
    <xdr:to>
      <xdr:col>10</xdr:col>
      <xdr:colOff>1276350</xdr:colOff>
      <xdr:row>84</xdr:row>
      <xdr:rowOff>171450</xdr:rowOff>
    </xdr:to>
    <xdr:graphicFrame macro="">
      <xdr:nvGraphicFramePr>
        <xdr:cNvPr id="51" name="Chart 1"/>
        <xdr:cNvGraphicFramePr/>
      </xdr:nvGraphicFramePr>
      <xdr:xfrm>
        <a:off x="3705225" y="12496800"/>
        <a:ext cx="2362200" cy="22288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7</xdr:col>
      <xdr:colOff>0</xdr:colOff>
      <xdr:row>85</xdr:row>
      <xdr:rowOff>171450</xdr:rowOff>
    </xdr:from>
    <xdr:to>
      <xdr:col>10</xdr:col>
      <xdr:colOff>1276350</xdr:colOff>
      <xdr:row>98</xdr:row>
      <xdr:rowOff>0</xdr:rowOff>
    </xdr:to>
    <xdr:graphicFrame macro="">
      <xdr:nvGraphicFramePr>
        <xdr:cNvPr id="52" name="Chart 1"/>
        <xdr:cNvGraphicFramePr/>
      </xdr:nvGraphicFramePr>
      <xdr:xfrm>
        <a:off x="3705225" y="14897100"/>
        <a:ext cx="2362200" cy="22193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</xdr:col>
      <xdr:colOff>0</xdr:colOff>
      <xdr:row>99</xdr:row>
      <xdr:rowOff>0</xdr:rowOff>
    </xdr:from>
    <xdr:to>
      <xdr:col>10</xdr:col>
      <xdr:colOff>1276350</xdr:colOff>
      <xdr:row>112</xdr:row>
      <xdr:rowOff>0</xdr:rowOff>
    </xdr:to>
    <xdr:graphicFrame macro="">
      <xdr:nvGraphicFramePr>
        <xdr:cNvPr id="53" name="Chart 1"/>
        <xdr:cNvGraphicFramePr/>
      </xdr:nvGraphicFramePr>
      <xdr:xfrm>
        <a:off x="3705225" y="17287875"/>
        <a:ext cx="2362200" cy="22288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7</xdr:col>
      <xdr:colOff>0</xdr:colOff>
      <xdr:row>113</xdr:row>
      <xdr:rowOff>0</xdr:rowOff>
    </xdr:from>
    <xdr:to>
      <xdr:col>10</xdr:col>
      <xdr:colOff>1276350</xdr:colOff>
      <xdr:row>125</xdr:row>
      <xdr:rowOff>161925</xdr:rowOff>
    </xdr:to>
    <xdr:graphicFrame macro="">
      <xdr:nvGraphicFramePr>
        <xdr:cNvPr id="38" name="Chart 1"/>
        <xdr:cNvGraphicFramePr/>
      </xdr:nvGraphicFramePr>
      <xdr:xfrm>
        <a:off x="3705225" y="19688175"/>
        <a:ext cx="2362200" cy="22193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7</xdr:col>
      <xdr:colOff>0</xdr:colOff>
      <xdr:row>127</xdr:row>
      <xdr:rowOff>0</xdr:rowOff>
    </xdr:from>
    <xdr:to>
      <xdr:col>10</xdr:col>
      <xdr:colOff>1276350</xdr:colOff>
      <xdr:row>139</xdr:row>
      <xdr:rowOff>0</xdr:rowOff>
    </xdr:to>
    <xdr:graphicFrame macro="">
      <xdr:nvGraphicFramePr>
        <xdr:cNvPr id="39" name="Chart 1"/>
        <xdr:cNvGraphicFramePr/>
      </xdr:nvGraphicFramePr>
      <xdr:xfrm>
        <a:off x="3705225" y="22088475"/>
        <a:ext cx="2362200" cy="2057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tabSelected="1" workbookViewId="0" topLeftCell="A1">
      <selection activeCell="W12" sqref="W12"/>
    </sheetView>
  </sheetViews>
  <sheetFormatPr defaultColWidth="8.88671875" defaultRowHeight="13.5"/>
  <cols>
    <col min="1" max="1" width="27.21484375" style="1" customWidth="1"/>
    <col min="2" max="5" width="4.77734375" style="2" hidden="1" customWidth="1"/>
    <col min="6" max="6" width="7.99609375" style="1" customWidth="1"/>
    <col min="7" max="7" width="7.99609375" style="52" customWidth="1"/>
    <col min="8" max="10" width="4.21484375" style="6" customWidth="1"/>
    <col min="11" max="11" width="14.99609375" style="6" customWidth="1"/>
    <col min="12" max="59" width="4.21484375" style="6" customWidth="1"/>
    <col min="60" max="16384" width="8.88671875" style="6" customWidth="1"/>
  </cols>
  <sheetData>
    <row r="1" spans="1:11" ht="22.5">
      <c r="A1" s="91" t="s">
        <v>59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3.5">
      <c r="A2" s="11"/>
      <c r="K2" s="85" t="s">
        <v>27</v>
      </c>
    </row>
    <row r="3" spans="1:5" ht="13.5" customHeight="1">
      <c r="A3" s="35"/>
      <c r="B3" s="19"/>
      <c r="C3" s="8"/>
      <c r="D3" s="8"/>
      <c r="E3" s="8"/>
    </row>
    <row r="4" spans="1:7" ht="13.5" customHeight="1">
      <c r="A4" s="46" t="s">
        <v>48</v>
      </c>
      <c r="B4" s="47"/>
      <c r="C4" s="47"/>
      <c r="D4" s="47"/>
      <c r="E4" s="47"/>
      <c r="F4" s="48" t="s">
        <v>13</v>
      </c>
      <c r="G4" s="53" t="s">
        <v>12</v>
      </c>
    </row>
    <row r="5" spans="1:7" ht="13.5" customHeight="1">
      <c r="A5" s="49" t="s">
        <v>8</v>
      </c>
      <c r="B5" s="50">
        <v>3</v>
      </c>
      <c r="C5" s="50">
        <v>5</v>
      </c>
      <c r="D5" s="50">
        <v>1</v>
      </c>
      <c r="E5" s="50">
        <v>12</v>
      </c>
      <c r="F5" s="50">
        <f>집계표!AF5</f>
        <v>320</v>
      </c>
      <c r="G5" s="54">
        <f>집계표!AG5</f>
        <v>46.30969609261939</v>
      </c>
    </row>
    <row r="6" spans="1:7" ht="13.5" customHeight="1">
      <c r="A6" s="49" t="s">
        <v>10</v>
      </c>
      <c r="B6" s="50">
        <v>5</v>
      </c>
      <c r="C6" s="50">
        <v>15</v>
      </c>
      <c r="D6" s="50">
        <v>20</v>
      </c>
      <c r="E6" s="50">
        <v>37</v>
      </c>
      <c r="F6" s="50">
        <f>집계표!AF6</f>
        <v>219</v>
      </c>
      <c r="G6" s="55">
        <f>집계표!AG6</f>
        <v>31.693198263386396</v>
      </c>
    </row>
    <row r="7" spans="1:7" ht="13.5" customHeight="1">
      <c r="A7" s="49" t="s">
        <v>3</v>
      </c>
      <c r="B7" s="50">
        <v>58</v>
      </c>
      <c r="C7" s="50">
        <v>67</v>
      </c>
      <c r="D7" s="50">
        <v>61</v>
      </c>
      <c r="E7" s="50">
        <v>70</v>
      </c>
      <c r="F7" s="50">
        <f>집계표!AF7</f>
        <v>126</v>
      </c>
      <c r="G7" s="54">
        <f>집계표!AG7</f>
        <v>18.234442836468887</v>
      </c>
    </row>
    <row r="8" spans="1:7" ht="13.5" customHeight="1">
      <c r="A8" s="49" t="s">
        <v>11</v>
      </c>
      <c r="B8" s="50">
        <v>56</v>
      </c>
      <c r="C8" s="50">
        <v>41</v>
      </c>
      <c r="D8" s="50">
        <v>54</v>
      </c>
      <c r="E8" s="50">
        <v>19</v>
      </c>
      <c r="F8" s="50">
        <f>집계표!AF8</f>
        <v>21</v>
      </c>
      <c r="G8" s="54">
        <f>집계표!AG8</f>
        <v>3.039073806078148</v>
      </c>
    </row>
    <row r="9" spans="1:7" ht="13.5" customHeight="1">
      <c r="A9" s="49" t="s">
        <v>9</v>
      </c>
      <c r="B9" s="50">
        <v>47</v>
      </c>
      <c r="C9" s="50">
        <v>27</v>
      </c>
      <c r="D9" s="50">
        <v>18</v>
      </c>
      <c r="E9" s="50">
        <v>10</v>
      </c>
      <c r="F9" s="50">
        <f>집계표!AF9</f>
        <v>5</v>
      </c>
      <c r="G9" s="54">
        <f>집계표!AG9</f>
        <v>0.723589001447178</v>
      </c>
    </row>
    <row r="10" spans="1:7" ht="13.5" customHeight="1">
      <c r="A10" s="51" t="s">
        <v>14</v>
      </c>
      <c r="B10" s="50">
        <v>169</v>
      </c>
      <c r="C10" s="50">
        <v>155</v>
      </c>
      <c r="D10" s="50">
        <v>154</v>
      </c>
      <c r="E10" s="50">
        <v>148</v>
      </c>
      <c r="F10" s="50">
        <f>집계표!AF10</f>
        <v>691</v>
      </c>
      <c r="G10" s="56">
        <f>집계표!AG10</f>
        <v>100</v>
      </c>
    </row>
    <row r="11" spans="1:11" ht="13.5" customHeight="1">
      <c r="A11" s="98" t="s">
        <v>67</v>
      </c>
      <c r="B11" s="99"/>
      <c r="C11" s="99"/>
      <c r="D11" s="99"/>
      <c r="E11" s="99"/>
      <c r="F11" s="99"/>
      <c r="G11" s="100"/>
      <c r="H11" s="41"/>
      <c r="I11" s="41"/>
      <c r="J11" s="41"/>
      <c r="K11" s="41"/>
    </row>
    <row r="12" spans="1:11" ht="13.5" customHeight="1">
      <c r="A12" s="101"/>
      <c r="B12" s="102"/>
      <c r="C12" s="102"/>
      <c r="D12" s="102"/>
      <c r="E12" s="102"/>
      <c r="F12" s="102"/>
      <c r="G12" s="103"/>
      <c r="H12" s="41"/>
      <c r="I12" s="41"/>
      <c r="J12" s="41"/>
      <c r="K12" s="41"/>
    </row>
    <row r="13" spans="1:11" ht="13.5" customHeight="1">
      <c r="A13" s="101"/>
      <c r="B13" s="102"/>
      <c r="C13" s="102"/>
      <c r="D13" s="102"/>
      <c r="E13" s="102"/>
      <c r="F13" s="102"/>
      <c r="G13" s="103"/>
      <c r="H13" s="41"/>
      <c r="I13" s="41"/>
      <c r="J13" s="41"/>
      <c r="K13" s="41"/>
    </row>
    <row r="14" spans="1:11" ht="13.5" customHeight="1">
      <c r="A14" s="101"/>
      <c r="B14" s="102"/>
      <c r="C14" s="102"/>
      <c r="D14" s="102"/>
      <c r="E14" s="102"/>
      <c r="F14" s="102"/>
      <c r="G14" s="103"/>
      <c r="H14" s="41"/>
      <c r="I14" s="41"/>
      <c r="J14" s="41"/>
      <c r="K14" s="41"/>
    </row>
    <row r="15" spans="1:11" ht="13.5" customHeight="1">
      <c r="A15" s="101"/>
      <c r="B15" s="102"/>
      <c r="C15" s="102"/>
      <c r="D15" s="102"/>
      <c r="E15" s="102"/>
      <c r="F15" s="102"/>
      <c r="G15" s="103"/>
      <c r="H15" s="41"/>
      <c r="I15" s="41"/>
      <c r="J15" s="41"/>
      <c r="K15" s="41"/>
    </row>
    <row r="16" spans="1:11" ht="13.5" customHeight="1">
      <c r="A16" s="38"/>
      <c r="B16" s="38"/>
      <c r="C16" s="38"/>
      <c r="D16" s="38"/>
      <c r="E16" s="38"/>
      <c r="F16" s="38"/>
      <c r="G16" s="57"/>
      <c r="H16" s="41"/>
      <c r="I16" s="41"/>
      <c r="J16" s="41"/>
      <c r="K16" s="41"/>
    </row>
    <row r="17" spans="1:7" ht="13.5" customHeight="1">
      <c r="A17" s="36" t="s">
        <v>49</v>
      </c>
      <c r="B17" s="37"/>
      <c r="C17" s="37"/>
      <c r="D17" s="37"/>
      <c r="E17" s="37"/>
      <c r="F17" s="45" t="s">
        <v>13</v>
      </c>
      <c r="G17" s="58" t="s">
        <v>12</v>
      </c>
    </row>
    <row r="18" spans="1:7" ht="13.5" customHeight="1">
      <c r="A18" s="4" t="s">
        <v>8</v>
      </c>
      <c r="B18" s="5">
        <v>2</v>
      </c>
      <c r="C18" s="5">
        <v>2</v>
      </c>
      <c r="D18" s="5">
        <v>1</v>
      </c>
      <c r="E18" s="5">
        <v>14</v>
      </c>
      <c r="F18" s="5">
        <f>집계표!AF11</f>
        <v>278</v>
      </c>
      <c r="G18" s="59">
        <f>집계표!AG11</f>
        <v>40.28985507246377</v>
      </c>
    </row>
    <row r="19" spans="1:7" ht="13.5" customHeight="1">
      <c r="A19" s="4" t="s">
        <v>10</v>
      </c>
      <c r="B19" s="5">
        <v>17</v>
      </c>
      <c r="C19" s="5">
        <v>10</v>
      </c>
      <c r="D19" s="5">
        <v>3</v>
      </c>
      <c r="E19" s="5">
        <v>26</v>
      </c>
      <c r="F19" s="13">
        <f>집계표!AF12</f>
        <v>245</v>
      </c>
      <c r="G19" s="60">
        <f>집계표!AG12</f>
        <v>35.507246376811594</v>
      </c>
    </row>
    <row r="20" spans="1:7" ht="13.5" customHeight="1">
      <c r="A20" s="4" t="s">
        <v>3</v>
      </c>
      <c r="B20" s="5">
        <v>63</v>
      </c>
      <c r="C20" s="5">
        <v>83</v>
      </c>
      <c r="D20" s="5">
        <v>74</v>
      </c>
      <c r="E20" s="5">
        <v>82</v>
      </c>
      <c r="F20" s="13">
        <f>집계표!AF13</f>
        <v>139</v>
      </c>
      <c r="G20" s="59">
        <f>집계표!AG13</f>
        <v>20.144927536231886</v>
      </c>
    </row>
    <row r="21" spans="1:7" ht="13.5" customHeight="1">
      <c r="A21" s="4" t="s">
        <v>11</v>
      </c>
      <c r="B21" s="5">
        <v>42</v>
      </c>
      <c r="C21" s="5">
        <v>40</v>
      </c>
      <c r="D21" s="5">
        <v>30</v>
      </c>
      <c r="E21" s="5">
        <v>19</v>
      </c>
      <c r="F21" s="13">
        <f>집계표!AF14</f>
        <v>22</v>
      </c>
      <c r="G21" s="60">
        <f>집계표!AG14</f>
        <v>3.1884057971014492</v>
      </c>
    </row>
    <row r="22" spans="1:7" ht="13.5" customHeight="1">
      <c r="A22" s="4" t="s">
        <v>9</v>
      </c>
      <c r="B22" s="5">
        <v>45</v>
      </c>
      <c r="C22" s="5">
        <v>20</v>
      </c>
      <c r="D22" s="5">
        <v>46</v>
      </c>
      <c r="E22" s="5">
        <v>7</v>
      </c>
      <c r="F22" s="13">
        <f>집계표!AF15</f>
        <v>6</v>
      </c>
      <c r="G22" s="59">
        <f>집계표!AG15</f>
        <v>0.8695652173913043</v>
      </c>
    </row>
    <row r="23" spans="1:7" ht="13.5" customHeight="1">
      <c r="A23" s="39" t="s">
        <v>14</v>
      </c>
      <c r="B23" s="40">
        <v>169</v>
      </c>
      <c r="C23" s="40">
        <v>155</v>
      </c>
      <c r="D23" s="40">
        <v>154</v>
      </c>
      <c r="E23" s="40">
        <v>148</v>
      </c>
      <c r="F23" s="40">
        <f>집계표!AF16</f>
        <v>690</v>
      </c>
      <c r="G23" s="61">
        <f>집계표!AG16</f>
        <v>100.00000000000001</v>
      </c>
    </row>
    <row r="24" spans="1:11" ht="13.5" customHeight="1">
      <c r="A24" s="92" t="s">
        <v>66</v>
      </c>
      <c r="B24" s="105"/>
      <c r="C24" s="105"/>
      <c r="D24" s="105"/>
      <c r="E24" s="105"/>
      <c r="F24" s="105"/>
      <c r="G24" s="106"/>
      <c r="H24" s="14"/>
      <c r="I24" s="14"/>
      <c r="J24" s="14"/>
      <c r="K24" s="15"/>
    </row>
    <row r="25" spans="1:11" ht="13.5" customHeight="1">
      <c r="A25" s="107"/>
      <c r="B25" s="108"/>
      <c r="C25" s="108"/>
      <c r="D25" s="108"/>
      <c r="E25" s="108"/>
      <c r="F25" s="108"/>
      <c r="G25" s="109"/>
      <c r="H25" s="17"/>
      <c r="I25" s="17"/>
      <c r="J25" s="17"/>
      <c r="K25" s="18"/>
    </row>
    <row r="26" spans="1:11" ht="13.5" customHeight="1">
      <c r="A26" s="107"/>
      <c r="B26" s="108"/>
      <c r="C26" s="108"/>
      <c r="D26" s="108"/>
      <c r="E26" s="108"/>
      <c r="F26" s="108"/>
      <c r="G26" s="109"/>
      <c r="H26" s="17"/>
      <c r="I26" s="17"/>
      <c r="J26" s="17"/>
      <c r="K26" s="18"/>
    </row>
    <row r="27" spans="1:11" ht="13.5" customHeight="1">
      <c r="A27" s="107"/>
      <c r="B27" s="108"/>
      <c r="C27" s="108"/>
      <c r="D27" s="108"/>
      <c r="E27" s="108"/>
      <c r="F27" s="108"/>
      <c r="G27" s="109"/>
      <c r="H27" s="17"/>
      <c r="I27" s="17"/>
      <c r="J27" s="17"/>
      <c r="K27" s="18"/>
    </row>
    <row r="28" spans="1:11" ht="13.5" customHeight="1">
      <c r="A28" s="107"/>
      <c r="B28" s="108"/>
      <c r="C28" s="108"/>
      <c r="D28" s="108"/>
      <c r="E28" s="108"/>
      <c r="F28" s="108"/>
      <c r="G28" s="109"/>
      <c r="H28" s="17"/>
      <c r="I28" s="17"/>
      <c r="J28" s="17"/>
      <c r="K28" s="18"/>
    </row>
    <row r="29" spans="1:11" ht="13.5" customHeight="1">
      <c r="A29" s="107"/>
      <c r="B29" s="108"/>
      <c r="C29" s="108"/>
      <c r="D29" s="108"/>
      <c r="E29" s="108"/>
      <c r="F29" s="108"/>
      <c r="G29" s="109"/>
      <c r="H29" s="17"/>
      <c r="I29" s="17"/>
      <c r="J29" s="17"/>
      <c r="K29" s="18"/>
    </row>
    <row r="30" spans="1:11" ht="13.5" customHeight="1">
      <c r="A30" s="9"/>
      <c r="B30" s="8"/>
      <c r="C30" s="8"/>
      <c r="D30" s="8"/>
      <c r="E30" s="16"/>
      <c r="F30" s="17"/>
      <c r="G30" s="62"/>
      <c r="H30" s="17"/>
      <c r="I30" s="17"/>
      <c r="J30" s="17"/>
      <c r="K30" s="18"/>
    </row>
    <row r="31" spans="1:7" ht="13.5" customHeight="1">
      <c r="A31" s="25" t="s">
        <v>50</v>
      </c>
      <c r="B31" s="2" t="s">
        <v>4</v>
      </c>
      <c r="C31" s="7" t="s">
        <v>5</v>
      </c>
      <c r="D31" s="7" t="s">
        <v>6</v>
      </c>
      <c r="E31" s="5" t="s">
        <v>7</v>
      </c>
      <c r="F31" s="45" t="s">
        <v>13</v>
      </c>
      <c r="G31" s="58" t="s">
        <v>12</v>
      </c>
    </row>
    <row r="32" spans="1:7" ht="13.5" customHeight="1">
      <c r="A32" s="4" t="s">
        <v>8</v>
      </c>
      <c r="B32" s="5">
        <v>3</v>
      </c>
      <c r="C32" s="5">
        <v>4</v>
      </c>
      <c r="D32" s="5">
        <v>1</v>
      </c>
      <c r="E32" s="5">
        <v>13</v>
      </c>
      <c r="F32" s="5">
        <f>집계표!AF17</f>
        <v>366</v>
      </c>
      <c r="G32" s="63">
        <f>집계표!AG17</f>
        <v>52.89017341040463</v>
      </c>
    </row>
    <row r="33" spans="1:7" ht="13.5" customHeight="1">
      <c r="A33" s="4" t="s">
        <v>10</v>
      </c>
      <c r="B33" s="5">
        <v>10</v>
      </c>
      <c r="C33" s="5">
        <v>18</v>
      </c>
      <c r="D33" s="5">
        <v>11</v>
      </c>
      <c r="E33" s="5">
        <v>30</v>
      </c>
      <c r="F33" s="13">
        <f>집계표!AF18</f>
        <v>180</v>
      </c>
      <c r="G33" s="63">
        <f>집계표!AG18</f>
        <v>26.011560693641616</v>
      </c>
    </row>
    <row r="34" spans="1:7" ht="13.5" customHeight="1">
      <c r="A34" s="4" t="s">
        <v>3</v>
      </c>
      <c r="B34" s="5">
        <v>62</v>
      </c>
      <c r="C34" s="5">
        <v>64</v>
      </c>
      <c r="D34" s="5">
        <v>72</v>
      </c>
      <c r="E34" s="5">
        <v>72</v>
      </c>
      <c r="F34" s="13">
        <f>집계표!AF19</f>
        <v>124</v>
      </c>
      <c r="G34" s="63">
        <f>집계표!AG19</f>
        <v>17.91907514450867</v>
      </c>
    </row>
    <row r="35" spans="1:7" ht="13.5" customHeight="1">
      <c r="A35" s="4" t="s">
        <v>11</v>
      </c>
      <c r="B35" s="5">
        <v>42</v>
      </c>
      <c r="C35" s="5">
        <v>40</v>
      </c>
      <c r="D35" s="5">
        <v>45</v>
      </c>
      <c r="E35" s="5">
        <v>25</v>
      </c>
      <c r="F35" s="13">
        <f>집계표!AF20</f>
        <v>19</v>
      </c>
      <c r="G35" s="63">
        <f>집계표!AG20</f>
        <v>2.745664739884393</v>
      </c>
    </row>
    <row r="36" spans="1:7" ht="13.5" customHeight="1">
      <c r="A36" s="4" t="s">
        <v>9</v>
      </c>
      <c r="B36" s="5">
        <v>52</v>
      </c>
      <c r="C36" s="5">
        <v>29</v>
      </c>
      <c r="D36" s="5">
        <v>25</v>
      </c>
      <c r="E36" s="5">
        <v>8</v>
      </c>
      <c r="F36" s="13">
        <f>집계표!AF21</f>
        <v>3</v>
      </c>
      <c r="G36" s="63">
        <f>집계표!AG21</f>
        <v>0.4335260115606936</v>
      </c>
    </row>
    <row r="37" spans="1:7" ht="13.5" customHeight="1">
      <c r="A37" s="44" t="s">
        <v>14</v>
      </c>
      <c r="B37" s="13">
        <v>169</v>
      </c>
      <c r="C37" s="13">
        <v>155</v>
      </c>
      <c r="D37" s="13">
        <v>154</v>
      </c>
      <c r="E37" s="13">
        <v>148</v>
      </c>
      <c r="F37" s="13">
        <f>집계표!AF22</f>
        <v>692</v>
      </c>
      <c r="G37" s="59">
        <f>집계표!AG22</f>
        <v>99.99999999999999</v>
      </c>
    </row>
    <row r="38" spans="1:11" ht="13.5" customHeight="1">
      <c r="A38" s="92" t="s">
        <v>60</v>
      </c>
      <c r="B38" s="105"/>
      <c r="C38" s="105"/>
      <c r="D38" s="105"/>
      <c r="E38" s="105"/>
      <c r="F38" s="105"/>
      <c r="G38" s="106"/>
      <c r="H38" s="20"/>
      <c r="I38" s="20"/>
      <c r="J38" s="20"/>
      <c r="K38" s="21"/>
    </row>
    <row r="39" spans="1:11" ht="13.5" customHeight="1">
      <c r="A39" s="107"/>
      <c r="B39" s="108"/>
      <c r="C39" s="108"/>
      <c r="D39" s="108"/>
      <c r="E39" s="108"/>
      <c r="F39" s="108"/>
      <c r="G39" s="109"/>
      <c r="H39" s="23"/>
      <c r="I39" s="23"/>
      <c r="J39" s="23"/>
      <c r="K39" s="24"/>
    </row>
    <row r="40" spans="1:11" ht="13.5" customHeight="1">
      <c r="A40" s="107"/>
      <c r="B40" s="108"/>
      <c r="C40" s="108"/>
      <c r="D40" s="108"/>
      <c r="E40" s="108"/>
      <c r="F40" s="108"/>
      <c r="G40" s="109"/>
      <c r="H40" s="43"/>
      <c r="I40" s="43"/>
      <c r="J40" s="43"/>
      <c r="K40" s="24"/>
    </row>
    <row r="41" spans="1:11" ht="13.5" customHeight="1">
      <c r="A41" s="107"/>
      <c r="B41" s="108"/>
      <c r="C41" s="108"/>
      <c r="D41" s="108"/>
      <c r="E41" s="108"/>
      <c r="F41" s="108"/>
      <c r="G41" s="109"/>
      <c r="H41" s="23"/>
      <c r="I41" s="23"/>
      <c r="J41" s="23"/>
      <c r="K41" s="24"/>
    </row>
    <row r="42" spans="1:11" ht="13.5" customHeight="1">
      <c r="A42" s="107"/>
      <c r="B42" s="108"/>
      <c r="C42" s="108"/>
      <c r="D42" s="108"/>
      <c r="E42" s="108"/>
      <c r="F42" s="108"/>
      <c r="G42" s="109"/>
      <c r="H42" s="43"/>
      <c r="I42" s="43"/>
      <c r="J42" s="43"/>
      <c r="K42" s="24"/>
    </row>
    <row r="43" spans="1:11" ht="13.5" customHeight="1">
      <c r="A43" s="107"/>
      <c r="B43" s="108"/>
      <c r="C43" s="108"/>
      <c r="D43" s="108"/>
      <c r="E43" s="108"/>
      <c r="F43" s="108"/>
      <c r="G43" s="109"/>
      <c r="H43" s="23"/>
      <c r="I43" s="23"/>
      <c r="J43" s="23"/>
      <c r="K43" s="24"/>
    </row>
    <row r="44" spans="1:11" ht="13.5" customHeight="1">
      <c r="A44" s="86"/>
      <c r="B44" s="87"/>
      <c r="C44" s="87"/>
      <c r="D44" s="87"/>
      <c r="E44" s="87"/>
      <c r="F44" s="87"/>
      <c r="G44" s="88"/>
      <c r="H44" s="43"/>
      <c r="I44" s="43"/>
      <c r="J44" s="43"/>
      <c r="K44" s="43"/>
    </row>
    <row r="45" spans="1:7" ht="13.5" customHeight="1">
      <c r="A45" s="36" t="s">
        <v>51</v>
      </c>
      <c r="B45" s="37"/>
      <c r="C45" s="37"/>
      <c r="D45" s="37"/>
      <c r="E45" s="37"/>
      <c r="F45" s="45" t="s">
        <v>13</v>
      </c>
      <c r="G45" s="58" t="s">
        <v>12</v>
      </c>
    </row>
    <row r="46" spans="1:7" ht="13.5" customHeight="1">
      <c r="A46" s="4" t="s">
        <v>8</v>
      </c>
      <c r="B46" s="5">
        <v>1</v>
      </c>
      <c r="C46" s="5">
        <v>3</v>
      </c>
      <c r="D46" s="5">
        <v>1</v>
      </c>
      <c r="E46" s="5">
        <v>6</v>
      </c>
      <c r="F46" s="5">
        <f>집계표!AF23</f>
        <v>313</v>
      </c>
      <c r="G46" s="64">
        <f>집계표!AG23</f>
        <v>45.29667149059334</v>
      </c>
    </row>
    <row r="47" spans="1:7" ht="13.5" customHeight="1">
      <c r="A47" s="4" t="s">
        <v>10</v>
      </c>
      <c r="B47" s="5">
        <v>9</v>
      </c>
      <c r="C47" s="5">
        <v>14</v>
      </c>
      <c r="D47" s="5">
        <v>8</v>
      </c>
      <c r="E47" s="5">
        <v>16</v>
      </c>
      <c r="F47" s="13">
        <f>집계표!AF24</f>
        <v>187</v>
      </c>
      <c r="G47" s="64">
        <f>집계표!AG24</f>
        <v>27.06222865412446</v>
      </c>
    </row>
    <row r="48" spans="1:7" ht="13.5" customHeight="1">
      <c r="A48" s="4" t="s">
        <v>3</v>
      </c>
      <c r="B48" s="5">
        <v>52</v>
      </c>
      <c r="C48" s="5">
        <v>61</v>
      </c>
      <c r="D48" s="5">
        <v>60</v>
      </c>
      <c r="E48" s="5">
        <v>76</v>
      </c>
      <c r="F48" s="13">
        <f>집계표!AF25</f>
        <v>149</v>
      </c>
      <c r="G48" s="64">
        <f>집계표!AG25</f>
        <v>21.562952243125906</v>
      </c>
    </row>
    <row r="49" spans="1:7" ht="13.5" customHeight="1">
      <c r="A49" s="4" t="s">
        <v>11</v>
      </c>
      <c r="B49" s="5">
        <v>50</v>
      </c>
      <c r="C49" s="5">
        <v>50</v>
      </c>
      <c r="D49" s="5">
        <v>44</v>
      </c>
      <c r="E49" s="5">
        <v>31</v>
      </c>
      <c r="F49" s="13">
        <f>집계표!AF26</f>
        <v>35</v>
      </c>
      <c r="G49" s="54">
        <f>집계표!AG26</f>
        <v>5.065123010130246</v>
      </c>
    </row>
    <row r="50" spans="1:7" ht="13.5" customHeight="1">
      <c r="A50" s="4" t="s">
        <v>9</v>
      </c>
      <c r="B50" s="5">
        <v>57</v>
      </c>
      <c r="C50" s="5">
        <v>27</v>
      </c>
      <c r="D50" s="5">
        <v>41</v>
      </c>
      <c r="E50" s="5">
        <v>19</v>
      </c>
      <c r="F50" s="13">
        <f>집계표!AF27</f>
        <v>7</v>
      </c>
      <c r="G50" s="55">
        <f>집계표!AG27</f>
        <v>1.0130246020260492</v>
      </c>
    </row>
    <row r="51" spans="1:7" ht="13.5" customHeight="1">
      <c r="A51" s="39" t="s">
        <v>14</v>
      </c>
      <c r="B51" s="40">
        <v>169</v>
      </c>
      <c r="C51" s="40">
        <v>155</v>
      </c>
      <c r="D51" s="40">
        <v>154</v>
      </c>
      <c r="E51" s="40">
        <v>148</v>
      </c>
      <c r="F51" s="40">
        <f>집계표!AF28</f>
        <v>691</v>
      </c>
      <c r="G51" s="71">
        <f>집계표!AG28</f>
        <v>100.00000000000001</v>
      </c>
    </row>
    <row r="52" spans="1:11" ht="13.5" customHeight="1">
      <c r="A52" s="92" t="s">
        <v>61</v>
      </c>
      <c r="B52" s="93"/>
      <c r="C52" s="93"/>
      <c r="D52" s="93"/>
      <c r="E52" s="93"/>
      <c r="F52" s="93"/>
      <c r="G52" s="94"/>
      <c r="H52" s="23"/>
      <c r="I52" s="23"/>
      <c r="J52" s="23"/>
      <c r="K52" s="23"/>
    </row>
    <row r="53" spans="1:11" ht="13.5" customHeight="1">
      <c r="A53" s="95"/>
      <c r="B53" s="96"/>
      <c r="C53" s="96"/>
      <c r="D53" s="96"/>
      <c r="E53" s="96"/>
      <c r="F53" s="96"/>
      <c r="G53" s="97"/>
      <c r="H53" s="23"/>
      <c r="I53" s="23"/>
      <c r="J53" s="23"/>
      <c r="K53" s="23"/>
    </row>
    <row r="54" spans="1:11" ht="13.5" customHeight="1">
      <c r="A54" s="95"/>
      <c r="B54" s="96"/>
      <c r="C54" s="96"/>
      <c r="D54" s="96"/>
      <c r="E54" s="96"/>
      <c r="F54" s="96"/>
      <c r="G54" s="97"/>
      <c r="H54" s="23"/>
      <c r="I54" s="23"/>
      <c r="J54" s="23"/>
      <c r="K54" s="23"/>
    </row>
    <row r="55" spans="1:11" ht="13.5" customHeight="1">
      <c r="A55" s="95"/>
      <c r="B55" s="96"/>
      <c r="C55" s="96"/>
      <c r="D55" s="96"/>
      <c r="E55" s="96"/>
      <c r="F55" s="96"/>
      <c r="G55" s="97"/>
      <c r="H55" s="23"/>
      <c r="I55" s="23"/>
      <c r="J55" s="23"/>
      <c r="K55" s="23"/>
    </row>
    <row r="56" spans="1:11" ht="13.5" customHeight="1">
      <c r="A56" s="95"/>
      <c r="B56" s="96"/>
      <c r="C56" s="96"/>
      <c r="D56" s="96"/>
      <c r="E56" s="96"/>
      <c r="F56" s="96"/>
      <c r="G56" s="97"/>
      <c r="H56" s="23"/>
      <c r="I56" s="23"/>
      <c r="J56" s="23"/>
      <c r="K56" s="23"/>
    </row>
    <row r="57" spans="1:11" ht="16.5" customHeight="1">
      <c r="A57" s="110"/>
      <c r="B57" s="111"/>
      <c r="C57" s="111"/>
      <c r="D57" s="111"/>
      <c r="E57" s="111"/>
      <c r="F57" s="111"/>
      <c r="G57" s="112"/>
      <c r="H57" s="23"/>
      <c r="I57" s="23"/>
      <c r="J57" s="23"/>
      <c r="K57" s="23"/>
    </row>
    <row r="58" spans="1:11" ht="13.5" customHeight="1">
      <c r="A58" s="9"/>
      <c r="B58" s="8"/>
      <c r="C58" s="8"/>
      <c r="D58" s="8"/>
      <c r="E58" s="23"/>
      <c r="F58" s="23"/>
      <c r="G58" s="62"/>
      <c r="H58" s="23"/>
      <c r="I58" s="23"/>
      <c r="J58" s="23"/>
      <c r="K58" s="23"/>
    </row>
    <row r="59" spans="1:7" ht="13.5" customHeight="1">
      <c r="A59" s="36" t="s">
        <v>52</v>
      </c>
      <c r="B59" s="37"/>
      <c r="C59" s="37"/>
      <c r="D59" s="37"/>
      <c r="E59" s="37"/>
      <c r="F59" s="45" t="s">
        <v>13</v>
      </c>
      <c r="G59" s="58" t="s">
        <v>12</v>
      </c>
    </row>
    <row r="60" spans="1:13" ht="13.5" customHeight="1">
      <c r="A60" s="4" t="s">
        <v>8</v>
      </c>
      <c r="B60" s="5">
        <v>3</v>
      </c>
      <c r="C60" s="5">
        <v>2</v>
      </c>
      <c r="D60" s="5">
        <v>10</v>
      </c>
      <c r="E60" s="5">
        <v>9</v>
      </c>
      <c r="F60" s="5">
        <f>집계표!AF29</f>
        <v>335</v>
      </c>
      <c r="G60" s="65">
        <f>집계표!AG29</f>
        <v>48.201438848920866</v>
      </c>
      <c r="M60" s="82"/>
    </row>
    <row r="61" spans="1:7" ht="13.5" customHeight="1">
      <c r="A61" s="4" t="s">
        <v>10</v>
      </c>
      <c r="B61" s="5">
        <v>10</v>
      </c>
      <c r="C61" s="5">
        <v>14</v>
      </c>
      <c r="D61" s="5">
        <v>25</v>
      </c>
      <c r="E61" s="5">
        <v>14</v>
      </c>
      <c r="F61" s="13">
        <f>집계표!AF30</f>
        <v>186</v>
      </c>
      <c r="G61" s="65">
        <f>집계표!AG30</f>
        <v>26.762589928057558</v>
      </c>
    </row>
    <row r="62" spans="1:13" ht="13.5" customHeight="1">
      <c r="A62" s="4" t="s">
        <v>3</v>
      </c>
      <c r="B62" s="5">
        <v>69</v>
      </c>
      <c r="C62" s="5">
        <v>67</v>
      </c>
      <c r="D62" s="5">
        <v>53</v>
      </c>
      <c r="E62" s="5">
        <v>82</v>
      </c>
      <c r="F62" s="13">
        <f>집계표!AF31</f>
        <v>139</v>
      </c>
      <c r="G62" s="65">
        <f>집계표!AG31</f>
        <v>20</v>
      </c>
      <c r="M62" s="83"/>
    </row>
    <row r="63" spans="1:7" ht="13.5" customHeight="1">
      <c r="A63" s="4" t="s">
        <v>11</v>
      </c>
      <c r="B63" s="5">
        <v>40</v>
      </c>
      <c r="C63" s="5">
        <v>42</v>
      </c>
      <c r="D63" s="5">
        <v>34</v>
      </c>
      <c r="E63" s="5">
        <v>27</v>
      </c>
      <c r="F63" s="13">
        <f>집계표!AF32</f>
        <v>33</v>
      </c>
      <c r="G63" s="65">
        <f>집계표!AG32</f>
        <v>4.748201438848921</v>
      </c>
    </row>
    <row r="64" spans="1:7" ht="13.5" customHeight="1">
      <c r="A64" s="4" t="s">
        <v>9</v>
      </c>
      <c r="B64" s="5">
        <v>47</v>
      </c>
      <c r="C64" s="5">
        <v>30</v>
      </c>
      <c r="D64" s="5">
        <v>32</v>
      </c>
      <c r="E64" s="5">
        <v>16</v>
      </c>
      <c r="F64" s="13">
        <f>집계표!AF33</f>
        <v>2</v>
      </c>
      <c r="G64" s="65">
        <f>집계표!AG33</f>
        <v>0.28776978417266186</v>
      </c>
    </row>
    <row r="65" spans="1:7" ht="13.5" customHeight="1">
      <c r="A65" s="44" t="s">
        <v>14</v>
      </c>
      <c r="B65" s="13">
        <v>169</v>
      </c>
      <c r="C65" s="13">
        <v>155</v>
      </c>
      <c r="D65" s="13">
        <v>154</v>
      </c>
      <c r="E65" s="13">
        <v>148</v>
      </c>
      <c r="F65" s="13">
        <f>집계표!AF34</f>
        <v>695</v>
      </c>
      <c r="G65" s="65">
        <f>집계표!AG34</f>
        <v>100.00000000000001</v>
      </c>
    </row>
    <row r="66" spans="1:11" ht="13.5" customHeight="1">
      <c r="A66" s="92" t="s">
        <v>62</v>
      </c>
      <c r="B66" s="105"/>
      <c r="C66" s="105"/>
      <c r="D66" s="105"/>
      <c r="E66" s="105"/>
      <c r="F66" s="105"/>
      <c r="G66" s="106"/>
      <c r="H66" s="23"/>
      <c r="I66" s="23"/>
      <c r="J66" s="23"/>
      <c r="K66" s="23"/>
    </row>
    <row r="67" spans="1:11" ht="13.5" customHeight="1">
      <c r="A67" s="107"/>
      <c r="B67" s="108"/>
      <c r="C67" s="108"/>
      <c r="D67" s="108"/>
      <c r="E67" s="108"/>
      <c r="F67" s="108"/>
      <c r="G67" s="109"/>
      <c r="H67" s="23"/>
      <c r="I67" s="23"/>
      <c r="J67" s="23"/>
      <c r="K67" s="23"/>
    </row>
    <row r="68" spans="1:13" ht="13.5" customHeight="1">
      <c r="A68" s="107"/>
      <c r="B68" s="108"/>
      <c r="C68" s="108"/>
      <c r="D68" s="108"/>
      <c r="E68" s="108"/>
      <c r="F68" s="108"/>
      <c r="G68" s="109"/>
      <c r="H68" s="23"/>
      <c r="I68" s="23"/>
      <c r="J68" s="23"/>
      <c r="K68" s="23"/>
      <c r="M68" s="83"/>
    </row>
    <row r="69" spans="1:11" ht="13.5" customHeight="1">
      <c r="A69" s="107"/>
      <c r="B69" s="108"/>
      <c r="C69" s="108"/>
      <c r="D69" s="108"/>
      <c r="E69" s="108"/>
      <c r="F69" s="108"/>
      <c r="G69" s="109"/>
      <c r="H69" s="23"/>
      <c r="I69" s="23"/>
      <c r="J69" s="23"/>
      <c r="K69" s="23"/>
    </row>
    <row r="70" spans="1:11" ht="13.5" customHeight="1">
      <c r="A70" s="107"/>
      <c r="B70" s="108"/>
      <c r="C70" s="108"/>
      <c r="D70" s="108"/>
      <c r="E70" s="108"/>
      <c r="F70" s="108"/>
      <c r="G70" s="109"/>
      <c r="H70" s="23"/>
      <c r="I70" s="23"/>
      <c r="J70" s="23"/>
      <c r="K70" s="23"/>
    </row>
    <row r="71" spans="1:11" ht="13.5" customHeight="1">
      <c r="A71" s="113"/>
      <c r="B71" s="114"/>
      <c r="C71" s="114"/>
      <c r="D71" s="114"/>
      <c r="E71" s="114"/>
      <c r="F71" s="114"/>
      <c r="G71" s="115"/>
      <c r="H71" s="23"/>
      <c r="I71" s="23"/>
      <c r="J71" s="23"/>
      <c r="K71" s="23"/>
    </row>
    <row r="72" spans="1:11" ht="13.5" customHeight="1">
      <c r="A72" s="66"/>
      <c r="B72" s="66"/>
      <c r="C72" s="66"/>
      <c r="D72" s="66"/>
      <c r="E72" s="66"/>
      <c r="F72" s="66"/>
      <c r="G72" s="67"/>
      <c r="H72" s="23"/>
      <c r="I72" s="23"/>
      <c r="J72" s="23"/>
      <c r="K72" s="23"/>
    </row>
    <row r="73" spans="1:7" ht="13.5" customHeight="1">
      <c r="A73" s="36" t="s">
        <v>53</v>
      </c>
      <c r="B73" s="37"/>
      <c r="C73" s="37"/>
      <c r="D73" s="37"/>
      <c r="E73" s="37"/>
      <c r="F73" s="45" t="s">
        <v>13</v>
      </c>
      <c r="G73" s="58" t="s">
        <v>12</v>
      </c>
    </row>
    <row r="74" spans="1:7" ht="13.5" customHeight="1">
      <c r="A74" s="4" t="s">
        <v>8</v>
      </c>
      <c r="B74" s="5">
        <v>2</v>
      </c>
      <c r="C74" s="5">
        <v>2</v>
      </c>
      <c r="D74" s="5">
        <v>3</v>
      </c>
      <c r="E74" s="5">
        <v>8</v>
      </c>
      <c r="F74" s="5">
        <f>집계표!AF35</f>
        <v>336</v>
      </c>
      <c r="G74" s="65">
        <f>집계표!AG35</f>
        <v>48.76632801161103</v>
      </c>
    </row>
    <row r="75" spans="1:7" ht="13.5" customHeight="1">
      <c r="A75" s="4" t="s">
        <v>10</v>
      </c>
      <c r="B75" s="5">
        <v>10</v>
      </c>
      <c r="C75" s="5">
        <v>15</v>
      </c>
      <c r="D75" s="5">
        <v>10</v>
      </c>
      <c r="E75" s="5">
        <v>28</v>
      </c>
      <c r="F75" s="13">
        <f>집계표!AF36</f>
        <v>194</v>
      </c>
      <c r="G75" s="65">
        <f>집계표!AG36</f>
        <v>28.156748911465897</v>
      </c>
    </row>
    <row r="76" spans="1:7" ht="13.5" customHeight="1">
      <c r="A76" s="4" t="s">
        <v>3</v>
      </c>
      <c r="B76" s="5">
        <v>47</v>
      </c>
      <c r="C76" s="5">
        <v>54</v>
      </c>
      <c r="D76" s="5">
        <v>62</v>
      </c>
      <c r="E76" s="5">
        <v>34</v>
      </c>
      <c r="F76" s="13">
        <f>집계표!AF37</f>
        <v>139</v>
      </c>
      <c r="G76" s="65">
        <f>집계표!AG37</f>
        <v>20.174165457184326</v>
      </c>
    </row>
    <row r="77" spans="1:7" ht="13.5" customHeight="1">
      <c r="A77" s="4" t="s">
        <v>11</v>
      </c>
      <c r="B77" s="5">
        <v>48</v>
      </c>
      <c r="C77" s="5">
        <v>39</v>
      </c>
      <c r="D77" s="5">
        <v>36</v>
      </c>
      <c r="E77" s="5">
        <v>36</v>
      </c>
      <c r="F77" s="13">
        <f>집계표!AF38</f>
        <v>17</v>
      </c>
      <c r="G77" s="65">
        <f>집계표!AG38</f>
        <v>2.467343976777939</v>
      </c>
    </row>
    <row r="78" spans="1:7" ht="13.5" customHeight="1">
      <c r="A78" s="4" t="s">
        <v>9</v>
      </c>
      <c r="B78" s="5">
        <v>62</v>
      </c>
      <c r="C78" s="5">
        <v>45</v>
      </c>
      <c r="D78" s="5">
        <v>43</v>
      </c>
      <c r="E78" s="5">
        <v>12</v>
      </c>
      <c r="F78" s="13">
        <f>집계표!AF39</f>
        <v>3</v>
      </c>
      <c r="G78" s="65">
        <f>집계표!AG39</f>
        <v>0.43541364296081275</v>
      </c>
    </row>
    <row r="79" spans="1:7" ht="13.5" customHeight="1">
      <c r="A79" s="44" t="s">
        <v>14</v>
      </c>
      <c r="B79" s="5">
        <v>169</v>
      </c>
      <c r="C79" s="5">
        <v>155</v>
      </c>
      <c r="D79" s="5">
        <v>154</v>
      </c>
      <c r="E79" s="5">
        <v>148</v>
      </c>
      <c r="F79" s="13">
        <f>집계표!AF40</f>
        <v>689</v>
      </c>
      <c r="G79" s="65">
        <f>집계표!AG40</f>
        <v>100.00000000000001</v>
      </c>
    </row>
    <row r="80" spans="1:11" ht="13.5" customHeight="1">
      <c r="A80" s="92" t="s">
        <v>68</v>
      </c>
      <c r="B80" s="105"/>
      <c r="C80" s="105"/>
      <c r="D80" s="105"/>
      <c r="E80" s="105"/>
      <c r="F80" s="105"/>
      <c r="G80" s="106"/>
      <c r="H80" s="20"/>
      <c r="I80" s="20"/>
      <c r="J80" s="20"/>
      <c r="K80" s="21"/>
    </row>
    <row r="81" spans="1:11" ht="13.5" customHeight="1">
      <c r="A81" s="107"/>
      <c r="B81" s="108"/>
      <c r="C81" s="108"/>
      <c r="D81" s="108"/>
      <c r="E81" s="108"/>
      <c r="F81" s="108"/>
      <c r="G81" s="109"/>
      <c r="H81" s="23"/>
      <c r="I81" s="23"/>
      <c r="J81" s="23"/>
      <c r="K81" s="23"/>
    </row>
    <row r="82" spans="1:11" ht="13.5" customHeight="1">
      <c r="A82" s="107"/>
      <c r="B82" s="108"/>
      <c r="C82" s="108"/>
      <c r="D82" s="108"/>
      <c r="E82" s="108"/>
      <c r="F82" s="108"/>
      <c r="G82" s="109"/>
      <c r="H82" s="23"/>
      <c r="I82" s="23"/>
      <c r="J82" s="23"/>
      <c r="K82" s="23"/>
    </row>
    <row r="83" spans="1:11" ht="13.5" customHeight="1">
      <c r="A83" s="107"/>
      <c r="B83" s="108"/>
      <c r="C83" s="108"/>
      <c r="D83" s="108"/>
      <c r="E83" s="108"/>
      <c r="F83" s="108"/>
      <c r="G83" s="109"/>
      <c r="H83" s="23"/>
      <c r="I83" s="23"/>
      <c r="J83" s="23"/>
      <c r="K83" s="23"/>
    </row>
    <row r="84" spans="1:11" ht="13.5" customHeight="1">
      <c r="A84" s="107"/>
      <c r="B84" s="108"/>
      <c r="C84" s="108"/>
      <c r="D84" s="108"/>
      <c r="E84" s="108"/>
      <c r="F84" s="108"/>
      <c r="G84" s="109"/>
      <c r="H84" s="23"/>
      <c r="I84" s="23"/>
      <c r="J84" s="23"/>
      <c r="K84" s="23"/>
    </row>
    <row r="85" spans="1:11" ht="13.5">
      <c r="A85" s="113"/>
      <c r="B85" s="114"/>
      <c r="C85" s="114"/>
      <c r="D85" s="114"/>
      <c r="E85" s="114"/>
      <c r="F85" s="114"/>
      <c r="G85" s="115"/>
      <c r="H85" s="23"/>
      <c r="I85" s="23"/>
      <c r="J85" s="23"/>
      <c r="K85" s="23"/>
    </row>
    <row r="86" spans="1:11" ht="13.5" customHeight="1">
      <c r="A86" s="9"/>
      <c r="B86" s="8"/>
      <c r="C86" s="8"/>
      <c r="D86" s="8"/>
      <c r="E86" s="22"/>
      <c r="F86" s="23"/>
      <c r="G86" s="62"/>
      <c r="H86" s="23"/>
      <c r="I86" s="23"/>
      <c r="J86" s="23"/>
      <c r="K86" s="23"/>
    </row>
    <row r="87" spans="1:7" ht="13.5" customHeight="1">
      <c r="A87" s="36" t="s">
        <v>54</v>
      </c>
      <c r="B87" s="37"/>
      <c r="C87" s="37"/>
      <c r="D87" s="37"/>
      <c r="E87" s="37"/>
      <c r="F87" s="45" t="s">
        <v>13</v>
      </c>
      <c r="G87" s="58" t="s">
        <v>12</v>
      </c>
    </row>
    <row r="88" spans="1:7" ht="13.5" customHeight="1">
      <c r="A88" s="4" t="s">
        <v>8</v>
      </c>
      <c r="B88" s="5">
        <v>2</v>
      </c>
      <c r="C88" s="5">
        <v>2</v>
      </c>
      <c r="D88" s="5">
        <v>2</v>
      </c>
      <c r="E88" s="5">
        <v>13</v>
      </c>
      <c r="F88" s="5">
        <f>집계표!AF41</f>
        <v>353</v>
      </c>
      <c r="G88" s="65">
        <f>집계표!AG41</f>
        <v>50.86455331412104</v>
      </c>
    </row>
    <row r="89" spans="1:7" ht="13.5" customHeight="1">
      <c r="A89" s="4" t="s">
        <v>10</v>
      </c>
      <c r="B89" s="5">
        <v>4</v>
      </c>
      <c r="C89" s="5">
        <v>8</v>
      </c>
      <c r="D89" s="5">
        <v>15</v>
      </c>
      <c r="E89" s="5">
        <v>34</v>
      </c>
      <c r="F89" s="13">
        <f>집계표!AF42</f>
        <v>200</v>
      </c>
      <c r="G89" s="65">
        <f>집계표!AG42</f>
        <v>28.818443804034583</v>
      </c>
    </row>
    <row r="90" spans="1:7" ht="13.5" customHeight="1">
      <c r="A90" s="4" t="s">
        <v>3</v>
      </c>
      <c r="B90" s="5">
        <v>50</v>
      </c>
      <c r="C90" s="5">
        <v>55</v>
      </c>
      <c r="D90" s="5">
        <v>58</v>
      </c>
      <c r="E90" s="5">
        <v>69</v>
      </c>
      <c r="F90" s="13">
        <f>집계표!AF43</f>
        <v>108</v>
      </c>
      <c r="G90" s="65">
        <f>집계표!AG43</f>
        <v>15.561959654178676</v>
      </c>
    </row>
    <row r="91" spans="1:7" ht="13.5" customHeight="1">
      <c r="A91" s="4" t="s">
        <v>11</v>
      </c>
      <c r="B91" s="5">
        <v>38</v>
      </c>
      <c r="C91" s="5">
        <v>62</v>
      </c>
      <c r="D91" s="5">
        <v>41</v>
      </c>
      <c r="E91" s="5">
        <v>25</v>
      </c>
      <c r="F91" s="13">
        <f>집계표!AF44</f>
        <v>26</v>
      </c>
      <c r="G91" s="65">
        <f>집계표!AG44</f>
        <v>3.7463976945244957</v>
      </c>
    </row>
    <row r="92" spans="1:7" ht="13.5" customHeight="1">
      <c r="A92" s="4" t="s">
        <v>9</v>
      </c>
      <c r="B92" s="5">
        <v>75</v>
      </c>
      <c r="C92" s="5">
        <v>28</v>
      </c>
      <c r="D92" s="5">
        <v>38</v>
      </c>
      <c r="E92" s="5">
        <v>7</v>
      </c>
      <c r="F92" s="13">
        <f>집계표!AF45</f>
        <v>7</v>
      </c>
      <c r="G92" s="65">
        <f>집계표!AG45</f>
        <v>1.0086455331412103</v>
      </c>
    </row>
    <row r="93" spans="1:7" ht="13.5" customHeight="1">
      <c r="A93" s="39" t="s">
        <v>14</v>
      </c>
      <c r="B93" s="40">
        <v>169</v>
      </c>
      <c r="C93" s="40">
        <v>155</v>
      </c>
      <c r="D93" s="40">
        <v>154</v>
      </c>
      <c r="E93" s="40">
        <v>148</v>
      </c>
      <c r="F93" s="40">
        <f>집계표!AF46</f>
        <v>694</v>
      </c>
      <c r="G93" s="68">
        <f>집계표!AG46</f>
        <v>100</v>
      </c>
    </row>
    <row r="94" spans="1:11" ht="13.5" customHeight="1">
      <c r="A94" s="92" t="s">
        <v>63</v>
      </c>
      <c r="B94" s="93"/>
      <c r="C94" s="93"/>
      <c r="D94" s="93"/>
      <c r="E94" s="93"/>
      <c r="F94" s="93"/>
      <c r="G94" s="94"/>
      <c r="H94" s="23"/>
      <c r="I94" s="23"/>
      <c r="J94" s="23"/>
      <c r="K94" s="23"/>
    </row>
    <row r="95" spans="1:11" ht="13.5" customHeight="1">
      <c r="A95" s="95"/>
      <c r="B95" s="96"/>
      <c r="C95" s="96"/>
      <c r="D95" s="96"/>
      <c r="E95" s="96"/>
      <c r="F95" s="96"/>
      <c r="G95" s="97"/>
      <c r="H95" s="23"/>
      <c r="I95" s="23"/>
      <c r="J95" s="23"/>
      <c r="K95" s="23"/>
    </row>
    <row r="96" spans="1:11" ht="13.5" customHeight="1">
      <c r="A96" s="95"/>
      <c r="B96" s="96"/>
      <c r="C96" s="96"/>
      <c r="D96" s="96"/>
      <c r="E96" s="96"/>
      <c r="F96" s="96"/>
      <c r="G96" s="97"/>
      <c r="H96" s="23"/>
      <c r="I96" s="23"/>
      <c r="J96" s="23"/>
      <c r="K96" s="23"/>
    </row>
    <row r="97" spans="1:11" ht="13.5" customHeight="1">
      <c r="A97" s="95"/>
      <c r="B97" s="96"/>
      <c r="C97" s="96"/>
      <c r="D97" s="96"/>
      <c r="E97" s="96"/>
      <c r="F97" s="96"/>
      <c r="G97" s="97"/>
      <c r="H97" s="23"/>
      <c r="I97" s="23"/>
      <c r="J97" s="23"/>
      <c r="K97" s="23"/>
    </row>
    <row r="98" spans="1:11" ht="26.25" customHeight="1">
      <c r="A98" s="95"/>
      <c r="B98" s="96"/>
      <c r="C98" s="96"/>
      <c r="D98" s="96"/>
      <c r="E98" s="96"/>
      <c r="F98" s="96"/>
      <c r="G98" s="97"/>
      <c r="H98" s="23"/>
      <c r="I98" s="23"/>
      <c r="J98" s="23"/>
      <c r="K98" s="23"/>
    </row>
    <row r="99" spans="1:11" ht="13.5" customHeight="1">
      <c r="A99" s="9"/>
      <c r="B99" s="8"/>
      <c r="C99" s="8"/>
      <c r="D99" s="8"/>
      <c r="E99" s="23"/>
      <c r="F99" s="23"/>
      <c r="G99" s="62"/>
      <c r="H99" s="23"/>
      <c r="I99" s="23"/>
      <c r="J99" s="23"/>
      <c r="K99" s="23"/>
    </row>
    <row r="100" spans="1:7" ht="13.5" customHeight="1">
      <c r="A100" s="10" t="s">
        <v>55</v>
      </c>
      <c r="B100" s="5"/>
      <c r="C100" s="5"/>
      <c r="D100" s="5"/>
      <c r="E100" s="5"/>
      <c r="F100" s="45" t="s">
        <v>13</v>
      </c>
      <c r="G100" s="58" t="s">
        <v>12</v>
      </c>
    </row>
    <row r="101" spans="1:7" ht="13.5" customHeight="1">
      <c r="A101" s="4" t="s">
        <v>8</v>
      </c>
      <c r="B101" s="5">
        <v>4</v>
      </c>
      <c r="C101" s="5">
        <v>6</v>
      </c>
      <c r="D101" s="5">
        <v>4</v>
      </c>
      <c r="E101" s="5">
        <v>14</v>
      </c>
      <c r="F101" s="5">
        <f>집계표!AF47</f>
        <v>263</v>
      </c>
      <c r="G101" s="65">
        <f>집계표!AG47</f>
        <v>37.95093795093795</v>
      </c>
    </row>
    <row r="102" spans="1:7" ht="13.5" customHeight="1">
      <c r="A102" s="4" t="s">
        <v>10</v>
      </c>
      <c r="B102" s="5">
        <v>4</v>
      </c>
      <c r="C102" s="5">
        <v>25</v>
      </c>
      <c r="D102" s="5">
        <v>20</v>
      </c>
      <c r="E102" s="5">
        <v>45</v>
      </c>
      <c r="F102" s="13">
        <f>집계표!AF48</f>
        <v>191</v>
      </c>
      <c r="G102" s="65">
        <f>집계표!AG48</f>
        <v>27.56132756132756</v>
      </c>
    </row>
    <row r="103" spans="1:7" ht="13.5" customHeight="1">
      <c r="A103" s="4" t="s">
        <v>3</v>
      </c>
      <c r="B103" s="5">
        <v>61</v>
      </c>
      <c r="C103" s="5">
        <v>47</v>
      </c>
      <c r="D103" s="5">
        <v>65</v>
      </c>
      <c r="E103" s="5">
        <v>66</v>
      </c>
      <c r="F103" s="13">
        <f>집계표!AF49</f>
        <v>171</v>
      </c>
      <c r="G103" s="65">
        <f>집계표!AG49</f>
        <v>24.675324675324674</v>
      </c>
    </row>
    <row r="104" spans="1:7" ht="13.5" customHeight="1">
      <c r="A104" s="4" t="s">
        <v>11</v>
      </c>
      <c r="B104" s="5">
        <v>51</v>
      </c>
      <c r="C104" s="5">
        <v>36</v>
      </c>
      <c r="D104" s="5">
        <v>39</v>
      </c>
      <c r="E104" s="5">
        <v>18</v>
      </c>
      <c r="F104" s="13">
        <f>집계표!AF50</f>
        <v>54</v>
      </c>
      <c r="G104" s="65">
        <f>집계표!AG50</f>
        <v>7.792207792207792</v>
      </c>
    </row>
    <row r="105" spans="1:7" ht="13.5" customHeight="1">
      <c r="A105" s="4" t="s">
        <v>9</v>
      </c>
      <c r="B105" s="5">
        <v>49</v>
      </c>
      <c r="C105" s="5">
        <v>41</v>
      </c>
      <c r="D105" s="5">
        <v>26</v>
      </c>
      <c r="E105" s="5">
        <v>5</v>
      </c>
      <c r="F105" s="13">
        <f>집계표!AF51</f>
        <v>14</v>
      </c>
      <c r="G105" s="65">
        <f>집계표!AG51</f>
        <v>2.0202020202020203</v>
      </c>
    </row>
    <row r="106" spans="1:7" ht="13.5" customHeight="1">
      <c r="A106" s="44" t="s">
        <v>14</v>
      </c>
      <c r="B106" s="5">
        <v>169</v>
      </c>
      <c r="C106" s="5">
        <v>155</v>
      </c>
      <c r="D106" s="5">
        <v>154</v>
      </c>
      <c r="E106" s="5">
        <v>148</v>
      </c>
      <c r="F106" s="13">
        <f>집계표!AF52</f>
        <v>693</v>
      </c>
      <c r="G106" s="65">
        <f>집계표!AG52</f>
        <v>100</v>
      </c>
    </row>
    <row r="107" spans="1:11" ht="13.5" customHeight="1">
      <c r="A107" s="92" t="s">
        <v>64</v>
      </c>
      <c r="B107" s="93"/>
      <c r="C107" s="93"/>
      <c r="D107" s="93"/>
      <c r="E107" s="93"/>
      <c r="F107" s="93"/>
      <c r="G107" s="94"/>
      <c r="H107" s="23"/>
      <c r="I107" s="23"/>
      <c r="J107" s="23"/>
      <c r="K107" s="23"/>
    </row>
    <row r="108" spans="1:11" ht="13.5" customHeight="1">
      <c r="A108" s="95"/>
      <c r="B108" s="96"/>
      <c r="C108" s="96"/>
      <c r="D108" s="96"/>
      <c r="E108" s="96"/>
      <c r="F108" s="96"/>
      <c r="G108" s="97"/>
      <c r="H108" s="23"/>
      <c r="I108" s="23"/>
      <c r="J108" s="23"/>
      <c r="K108" s="23"/>
    </row>
    <row r="109" spans="1:11" ht="13.5" customHeight="1">
      <c r="A109" s="95"/>
      <c r="B109" s="96"/>
      <c r="C109" s="96"/>
      <c r="D109" s="96"/>
      <c r="E109" s="96"/>
      <c r="F109" s="96"/>
      <c r="G109" s="97"/>
      <c r="H109" s="23"/>
      <c r="I109" s="23"/>
      <c r="J109" s="23"/>
      <c r="K109" s="23"/>
    </row>
    <row r="110" spans="1:11" ht="13.5" customHeight="1">
      <c r="A110" s="95"/>
      <c r="B110" s="96"/>
      <c r="C110" s="96"/>
      <c r="D110" s="96"/>
      <c r="E110" s="96"/>
      <c r="F110" s="96"/>
      <c r="G110" s="97"/>
      <c r="H110" s="23"/>
      <c r="I110" s="23"/>
      <c r="J110" s="23"/>
      <c r="K110" s="23"/>
    </row>
    <row r="111" spans="1:11" ht="13.5" customHeight="1">
      <c r="A111" s="95"/>
      <c r="B111" s="96"/>
      <c r="C111" s="96"/>
      <c r="D111" s="96"/>
      <c r="E111" s="96"/>
      <c r="F111" s="96"/>
      <c r="G111" s="97"/>
      <c r="H111" s="43"/>
      <c r="I111" s="43"/>
      <c r="J111" s="43"/>
      <c r="K111" s="43"/>
    </row>
    <row r="112" spans="1:11" ht="13.5" customHeight="1">
      <c r="A112" s="95"/>
      <c r="B112" s="96"/>
      <c r="C112" s="96"/>
      <c r="D112" s="96"/>
      <c r="E112" s="96"/>
      <c r="F112" s="96"/>
      <c r="G112" s="97"/>
      <c r="H112" s="23"/>
      <c r="I112" s="23"/>
      <c r="J112" s="23"/>
      <c r="K112" s="23"/>
    </row>
    <row r="113" spans="1:11" ht="13.5" customHeight="1">
      <c r="A113" s="9"/>
      <c r="B113" s="8"/>
      <c r="C113" s="8"/>
      <c r="D113" s="8"/>
      <c r="E113" s="22"/>
      <c r="F113" s="23"/>
      <c r="G113" s="62"/>
      <c r="H113" s="23"/>
      <c r="I113" s="23"/>
      <c r="J113" s="23"/>
      <c r="K113" s="23"/>
    </row>
    <row r="114" spans="1:7" ht="13.5" customHeight="1">
      <c r="A114" s="10" t="s">
        <v>56</v>
      </c>
      <c r="B114" s="13"/>
      <c r="C114" s="13"/>
      <c r="D114" s="13"/>
      <c r="E114" s="13"/>
      <c r="F114" s="45" t="s">
        <v>13</v>
      </c>
      <c r="G114" s="58" t="s">
        <v>12</v>
      </c>
    </row>
    <row r="115" spans="1:7" ht="13.5" customHeight="1">
      <c r="A115" s="4" t="s">
        <v>8</v>
      </c>
      <c r="B115" s="5">
        <v>1</v>
      </c>
      <c r="C115" s="5">
        <v>2</v>
      </c>
      <c r="D115" s="5">
        <v>3</v>
      </c>
      <c r="E115" s="5">
        <v>3</v>
      </c>
      <c r="F115" s="5">
        <f>집계표!AF53</f>
        <v>414</v>
      </c>
      <c r="G115" s="65">
        <f>집계표!AG53</f>
        <v>60.087082728592165</v>
      </c>
    </row>
    <row r="116" spans="1:7" ht="13.5" customHeight="1">
      <c r="A116" s="4" t="s">
        <v>10</v>
      </c>
      <c r="B116" s="5">
        <v>6</v>
      </c>
      <c r="C116" s="5">
        <v>13</v>
      </c>
      <c r="D116" s="5">
        <v>14</v>
      </c>
      <c r="E116" s="5">
        <v>33</v>
      </c>
      <c r="F116" s="13">
        <f>집계표!AF54</f>
        <v>174</v>
      </c>
      <c r="G116" s="65">
        <f>집계표!AG54</f>
        <v>25.25399129172714</v>
      </c>
    </row>
    <row r="117" spans="1:7" ht="13.5" customHeight="1">
      <c r="A117" s="4" t="s">
        <v>3</v>
      </c>
      <c r="B117" s="5">
        <v>55</v>
      </c>
      <c r="C117" s="5">
        <v>37</v>
      </c>
      <c r="D117" s="5">
        <v>49</v>
      </c>
      <c r="E117" s="5">
        <v>72</v>
      </c>
      <c r="F117" s="13">
        <f>집계표!AF55</f>
        <v>92</v>
      </c>
      <c r="G117" s="65">
        <f>집계표!AG55</f>
        <v>13.352685050798257</v>
      </c>
    </row>
    <row r="118" spans="1:7" ht="13.5" customHeight="1">
      <c r="A118" s="4" t="s">
        <v>11</v>
      </c>
      <c r="B118" s="5">
        <v>38</v>
      </c>
      <c r="C118" s="5">
        <v>55</v>
      </c>
      <c r="D118" s="5">
        <v>44</v>
      </c>
      <c r="E118" s="5">
        <v>22</v>
      </c>
      <c r="F118" s="13">
        <f>집계표!AF56</f>
        <v>8</v>
      </c>
      <c r="G118" s="65">
        <f>집계표!AG56</f>
        <v>1.1611030478955007</v>
      </c>
    </row>
    <row r="119" spans="1:7" ht="13.5" customHeight="1">
      <c r="A119" s="4" t="s">
        <v>9</v>
      </c>
      <c r="B119" s="5">
        <v>69</v>
      </c>
      <c r="C119" s="5">
        <v>48</v>
      </c>
      <c r="D119" s="5">
        <v>44</v>
      </c>
      <c r="E119" s="5">
        <v>18</v>
      </c>
      <c r="F119" s="13">
        <f>집계표!AF57</f>
        <v>1</v>
      </c>
      <c r="G119" s="65">
        <f>집계표!AG57</f>
        <v>0.14513788098693758</v>
      </c>
    </row>
    <row r="120" spans="1:7" ht="13.5" customHeight="1">
      <c r="A120" s="39" t="s">
        <v>0</v>
      </c>
      <c r="B120" s="40">
        <v>169</v>
      </c>
      <c r="C120" s="40">
        <v>155</v>
      </c>
      <c r="D120" s="40">
        <v>154</v>
      </c>
      <c r="E120" s="40">
        <v>148</v>
      </c>
      <c r="F120" s="40">
        <f>집계표!AF58</f>
        <v>689</v>
      </c>
      <c r="G120" s="68">
        <f>집계표!AG58</f>
        <v>99.99999999999999</v>
      </c>
    </row>
    <row r="121" spans="1:11" ht="13.5" customHeight="1">
      <c r="A121" s="92" t="s">
        <v>69</v>
      </c>
      <c r="B121" s="105"/>
      <c r="C121" s="105"/>
      <c r="D121" s="105"/>
      <c r="E121" s="105"/>
      <c r="F121" s="105"/>
      <c r="G121" s="106"/>
      <c r="H121" s="43"/>
      <c r="I121" s="43"/>
      <c r="J121" s="43"/>
      <c r="K121" s="43"/>
    </row>
    <row r="122" spans="1:11" ht="13.5" customHeight="1">
      <c r="A122" s="107"/>
      <c r="B122" s="108"/>
      <c r="C122" s="108"/>
      <c r="D122" s="108"/>
      <c r="E122" s="108"/>
      <c r="F122" s="108"/>
      <c r="G122" s="109"/>
      <c r="H122" s="43"/>
      <c r="I122" s="43"/>
      <c r="J122" s="43"/>
      <c r="K122" s="43"/>
    </row>
    <row r="123" spans="1:11" ht="13.5" customHeight="1">
      <c r="A123" s="107"/>
      <c r="B123" s="108"/>
      <c r="C123" s="108"/>
      <c r="D123" s="108"/>
      <c r="E123" s="108"/>
      <c r="F123" s="108"/>
      <c r="G123" s="109"/>
      <c r="H123" s="43"/>
      <c r="I123" s="43"/>
      <c r="J123" s="43"/>
      <c r="K123" s="43"/>
    </row>
    <row r="124" spans="1:11" ht="13.5" customHeight="1">
      <c r="A124" s="107"/>
      <c r="B124" s="108"/>
      <c r="C124" s="108"/>
      <c r="D124" s="108"/>
      <c r="E124" s="108"/>
      <c r="F124" s="108"/>
      <c r="G124" s="109"/>
      <c r="H124" s="43"/>
      <c r="I124" s="43"/>
      <c r="J124" s="43"/>
      <c r="K124" s="43"/>
    </row>
    <row r="125" spans="1:11" ht="13.5" customHeight="1">
      <c r="A125" s="107"/>
      <c r="B125" s="108"/>
      <c r="C125" s="108"/>
      <c r="D125" s="108"/>
      <c r="E125" s="108"/>
      <c r="F125" s="108"/>
      <c r="G125" s="109"/>
      <c r="H125" s="43"/>
      <c r="I125" s="43"/>
      <c r="J125" s="43"/>
      <c r="K125" s="43"/>
    </row>
    <row r="126" spans="1:11" ht="13.5" customHeight="1">
      <c r="A126" s="113"/>
      <c r="B126" s="114"/>
      <c r="C126" s="114"/>
      <c r="D126" s="114"/>
      <c r="E126" s="114"/>
      <c r="F126" s="114"/>
      <c r="G126" s="115"/>
      <c r="H126" s="43"/>
      <c r="I126" s="43"/>
      <c r="J126" s="43"/>
      <c r="K126" s="43"/>
    </row>
    <row r="127" spans="1:11" ht="13.5" customHeight="1">
      <c r="A127" s="72"/>
      <c r="B127" s="8"/>
      <c r="C127" s="8"/>
      <c r="D127" s="8"/>
      <c r="E127" s="43"/>
      <c r="F127" s="43"/>
      <c r="G127" s="62"/>
      <c r="H127" s="43"/>
      <c r="I127" s="43"/>
      <c r="J127" s="43"/>
      <c r="K127" s="43"/>
    </row>
    <row r="128" spans="1:7" ht="13.5" customHeight="1">
      <c r="A128" s="70" t="s">
        <v>57</v>
      </c>
      <c r="B128" s="5" t="s">
        <v>4</v>
      </c>
      <c r="C128" s="5" t="s">
        <v>5</v>
      </c>
      <c r="D128" s="5" t="s">
        <v>6</v>
      </c>
      <c r="E128" s="5" t="s">
        <v>7</v>
      </c>
      <c r="F128" s="45" t="s">
        <v>13</v>
      </c>
      <c r="G128" s="58" t="s">
        <v>12</v>
      </c>
    </row>
    <row r="129" spans="1:7" ht="13.5" customHeight="1">
      <c r="A129" s="4" t="s">
        <v>8</v>
      </c>
      <c r="B129" s="5">
        <v>1</v>
      </c>
      <c r="C129" s="5">
        <v>4</v>
      </c>
      <c r="D129" s="5">
        <v>0</v>
      </c>
      <c r="E129" s="5">
        <v>4</v>
      </c>
      <c r="F129" s="5">
        <f>집계표!AF59</f>
        <v>182</v>
      </c>
      <c r="G129" s="65">
        <f>집계표!AG59</f>
        <v>26.41509433962264</v>
      </c>
    </row>
    <row r="130" spans="1:7" ht="13.5" customHeight="1">
      <c r="A130" s="4" t="s">
        <v>10</v>
      </c>
      <c r="B130" s="5">
        <v>10</v>
      </c>
      <c r="C130" s="5">
        <v>7</v>
      </c>
      <c r="D130" s="5">
        <v>6</v>
      </c>
      <c r="E130" s="5">
        <v>25</v>
      </c>
      <c r="F130" s="13">
        <f>집계표!AF60</f>
        <v>232</v>
      </c>
      <c r="G130" s="65">
        <f>집계표!AG60</f>
        <v>33.671988388969524</v>
      </c>
    </row>
    <row r="131" spans="1:7" ht="13.5" customHeight="1">
      <c r="A131" s="4" t="s">
        <v>3</v>
      </c>
      <c r="B131" s="5">
        <v>37</v>
      </c>
      <c r="C131" s="5">
        <v>37</v>
      </c>
      <c r="D131" s="5">
        <v>47</v>
      </c>
      <c r="E131" s="5">
        <v>69</v>
      </c>
      <c r="F131" s="13">
        <f>집계표!AF61</f>
        <v>185</v>
      </c>
      <c r="G131" s="65">
        <f>집계표!AG61</f>
        <v>26.850507982583455</v>
      </c>
    </row>
    <row r="132" spans="1:7" ht="13.5" customHeight="1">
      <c r="A132" s="4" t="s">
        <v>11</v>
      </c>
      <c r="B132" s="5">
        <v>45</v>
      </c>
      <c r="C132" s="5">
        <v>42</v>
      </c>
      <c r="D132" s="5">
        <v>33</v>
      </c>
      <c r="E132" s="5">
        <v>33</v>
      </c>
      <c r="F132" s="13">
        <f>집계표!AF62</f>
        <v>65</v>
      </c>
      <c r="G132" s="65">
        <f>집계표!AG62</f>
        <v>9.433962264150944</v>
      </c>
    </row>
    <row r="133" spans="1:7" ht="13.5" customHeight="1">
      <c r="A133" s="4" t="s">
        <v>9</v>
      </c>
      <c r="B133" s="5">
        <v>76</v>
      </c>
      <c r="C133" s="5">
        <v>65</v>
      </c>
      <c r="D133" s="5">
        <v>68</v>
      </c>
      <c r="E133" s="5">
        <v>17</v>
      </c>
      <c r="F133" s="13">
        <f>집계표!AF63</f>
        <v>25</v>
      </c>
      <c r="G133" s="65">
        <f>집계표!AG63</f>
        <v>3.6284470246734397</v>
      </c>
    </row>
    <row r="134" spans="1:7" ht="13.5" customHeight="1">
      <c r="A134" s="39" t="s">
        <v>0</v>
      </c>
      <c r="B134" s="40">
        <v>169</v>
      </c>
      <c r="C134" s="40">
        <v>155</v>
      </c>
      <c r="D134" s="40">
        <v>154</v>
      </c>
      <c r="E134" s="40">
        <v>148</v>
      </c>
      <c r="F134" s="40">
        <f>집계표!AF64</f>
        <v>689</v>
      </c>
      <c r="G134" s="68">
        <f>집계표!AG64</f>
        <v>100</v>
      </c>
    </row>
    <row r="135" spans="1:11" ht="13.5" customHeight="1">
      <c r="A135" s="92" t="s">
        <v>65</v>
      </c>
      <c r="B135" s="105"/>
      <c r="C135" s="105"/>
      <c r="D135" s="105"/>
      <c r="E135" s="105"/>
      <c r="F135" s="105"/>
      <c r="G135" s="106"/>
      <c r="H135" s="43"/>
      <c r="I135" s="43"/>
      <c r="J135" s="43"/>
      <c r="K135" s="43"/>
    </row>
    <row r="136" spans="1:11" ht="13.5" customHeight="1">
      <c r="A136" s="107"/>
      <c r="B136" s="108"/>
      <c r="C136" s="108"/>
      <c r="D136" s="108"/>
      <c r="E136" s="108"/>
      <c r="F136" s="108"/>
      <c r="G136" s="109"/>
      <c r="H136" s="43"/>
      <c r="I136" s="43"/>
      <c r="J136" s="43"/>
      <c r="K136" s="43"/>
    </row>
    <row r="137" spans="1:11" ht="13.5" customHeight="1">
      <c r="A137" s="107"/>
      <c r="B137" s="108"/>
      <c r="C137" s="108"/>
      <c r="D137" s="108"/>
      <c r="E137" s="108"/>
      <c r="F137" s="108"/>
      <c r="G137" s="109"/>
      <c r="H137" s="43"/>
      <c r="I137" s="43"/>
      <c r="J137" s="43"/>
      <c r="K137" s="43"/>
    </row>
    <row r="138" spans="1:11" ht="13.5" customHeight="1">
      <c r="A138" s="107"/>
      <c r="B138" s="108"/>
      <c r="C138" s="108"/>
      <c r="D138" s="108"/>
      <c r="E138" s="108"/>
      <c r="F138" s="108"/>
      <c r="G138" s="109"/>
      <c r="H138" s="43"/>
      <c r="I138" s="43"/>
      <c r="J138" s="43"/>
      <c r="K138" s="43"/>
    </row>
    <row r="139" spans="1:11" ht="13.5" customHeight="1">
      <c r="A139" s="113"/>
      <c r="B139" s="114"/>
      <c r="C139" s="114"/>
      <c r="D139" s="114"/>
      <c r="E139" s="114"/>
      <c r="F139" s="114"/>
      <c r="G139" s="115"/>
      <c r="H139" s="43"/>
      <c r="I139" s="43"/>
      <c r="J139" s="43"/>
      <c r="K139" s="43"/>
    </row>
    <row r="140" spans="1:11" ht="13.5" customHeight="1">
      <c r="A140" s="9"/>
      <c r="B140" s="8"/>
      <c r="C140" s="8"/>
      <c r="D140" s="8"/>
      <c r="E140" s="43"/>
      <c r="F140" s="43"/>
      <c r="G140" s="62"/>
      <c r="H140" s="43"/>
      <c r="I140" s="43"/>
      <c r="J140" s="43"/>
      <c r="K140" s="43"/>
    </row>
    <row r="141" spans="1:11" ht="13.5" customHeight="1">
      <c r="A141" s="9"/>
      <c r="B141" s="8"/>
      <c r="C141" s="8"/>
      <c r="D141" s="8"/>
      <c r="E141" s="42"/>
      <c r="F141" s="43"/>
      <c r="G141" s="62"/>
      <c r="H141" s="43"/>
      <c r="I141" s="43"/>
      <c r="J141" s="43"/>
      <c r="K141" s="43"/>
    </row>
    <row r="142" spans="1:12" s="12" customFormat="1" ht="252" customHeight="1">
      <c r="A142" s="104" t="s">
        <v>70</v>
      </c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69"/>
    </row>
  </sheetData>
  <mergeCells count="12">
    <mergeCell ref="A1:K1"/>
    <mergeCell ref="A94:G98"/>
    <mergeCell ref="A107:G112"/>
    <mergeCell ref="A11:G15"/>
    <mergeCell ref="A142:K142"/>
    <mergeCell ref="A24:G29"/>
    <mergeCell ref="A38:G43"/>
    <mergeCell ref="A52:G57"/>
    <mergeCell ref="A66:G71"/>
    <mergeCell ref="A80:G85"/>
    <mergeCell ref="A121:G126"/>
    <mergeCell ref="A135:G139"/>
  </mergeCells>
  <printOptions horizontalCentered="1"/>
  <pageMargins left="0.8267716535433072" right="0.5905511811023623" top="1.220472440944882" bottom="0.5118110236220472" header="0.5118110236220472" footer="0.5118110236220472"/>
  <pageSetup horizontalDpi="600" verticalDpi="600" orientation="portrait" paperSize="9" scale="87" r:id="rId2"/>
  <rowBreaks count="3" manualBreakCount="3">
    <brk id="57" max="16383" man="1"/>
    <brk id="112" max="16383" man="1"/>
    <brk id="140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9"/>
  <sheetViews>
    <sheetView view="pageBreakPreview" zoomScaleSheetLayoutView="100" workbookViewId="0" topLeftCell="A1">
      <selection activeCell="A1" sqref="A1:AH1"/>
    </sheetView>
  </sheetViews>
  <sheetFormatPr defaultColWidth="8.88671875" defaultRowHeight="13.5"/>
  <cols>
    <col min="1" max="1" width="11.77734375" style="34" customWidth="1"/>
    <col min="2" max="2" width="18.88671875" style="1" customWidth="1"/>
    <col min="3" max="7" width="4.21484375" style="1" bestFit="1" customWidth="1"/>
    <col min="8" max="31" width="4.3359375" style="1" customWidth="1"/>
    <col min="32" max="32" width="7.21484375" style="0" customWidth="1"/>
    <col min="33" max="33" width="7.21484375" style="28" customWidth="1"/>
    <col min="34" max="34" width="7.88671875" style="0" customWidth="1"/>
    <col min="35" max="35" width="9.10546875" style="0" customWidth="1"/>
    <col min="36" max="36" width="9.6640625" style="0" customWidth="1"/>
    <col min="37" max="85" width="4.21484375" style="0" customWidth="1"/>
  </cols>
  <sheetData>
    <row r="1" spans="1:38" ht="42.75" customHeight="1">
      <c r="A1" s="132" t="s">
        <v>58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L1" s="80"/>
    </row>
    <row r="2" spans="1:40" ht="21.75" customHeight="1">
      <c r="A2" s="33"/>
      <c r="B2" s="32"/>
      <c r="C2" s="89"/>
      <c r="D2" s="89"/>
      <c r="E2" s="89"/>
      <c r="F2" s="89"/>
      <c r="G2" s="89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74"/>
      <c r="AG2" s="130" t="s">
        <v>28</v>
      </c>
      <c r="AH2" s="131"/>
      <c r="AN2" s="79"/>
    </row>
    <row r="3" spans="1:34" s="6" customFormat="1" ht="13.5">
      <c r="A3" s="139" t="s">
        <v>19</v>
      </c>
      <c r="B3" s="140"/>
      <c r="C3" s="122" t="s">
        <v>25</v>
      </c>
      <c r="D3" s="123"/>
      <c r="E3" s="123"/>
      <c r="F3" s="123"/>
      <c r="G3" s="123"/>
      <c r="H3" s="124"/>
      <c r="I3" s="120" t="s">
        <v>1</v>
      </c>
      <c r="J3" s="122" t="s">
        <v>26</v>
      </c>
      <c r="K3" s="123"/>
      <c r="L3" s="123"/>
      <c r="M3" s="123"/>
      <c r="N3" s="123"/>
      <c r="O3" s="124"/>
      <c r="P3" s="120" t="s">
        <v>1</v>
      </c>
      <c r="Q3" s="128" t="s">
        <v>37</v>
      </c>
      <c r="R3" s="126"/>
      <c r="S3" s="126"/>
      <c r="T3" s="126"/>
      <c r="U3" s="126"/>
      <c r="V3" s="126"/>
      <c r="W3" s="127"/>
      <c r="X3" s="120" t="s">
        <v>0</v>
      </c>
      <c r="Y3" s="125" t="s">
        <v>32</v>
      </c>
      <c r="Z3" s="126"/>
      <c r="AA3" s="126"/>
      <c r="AB3" s="126"/>
      <c r="AC3" s="126"/>
      <c r="AD3" s="127"/>
      <c r="AE3" s="120" t="s">
        <v>0</v>
      </c>
      <c r="AF3" s="118" t="s">
        <v>20</v>
      </c>
      <c r="AG3" s="137" t="s">
        <v>21</v>
      </c>
      <c r="AH3" s="133" t="s">
        <v>22</v>
      </c>
    </row>
    <row r="4" spans="1:34" s="6" customFormat="1" ht="13.5">
      <c r="A4" s="141"/>
      <c r="B4" s="142"/>
      <c r="C4" s="73" t="s">
        <v>15</v>
      </c>
      <c r="D4" s="73" t="s">
        <v>16</v>
      </c>
      <c r="E4" s="73" t="s">
        <v>17</v>
      </c>
      <c r="F4" s="73" t="s">
        <v>18</v>
      </c>
      <c r="G4" s="73" t="s">
        <v>23</v>
      </c>
      <c r="H4" s="73" t="s">
        <v>24</v>
      </c>
      <c r="I4" s="121"/>
      <c r="J4" s="73" t="s">
        <v>15</v>
      </c>
      <c r="K4" s="73" t="s">
        <v>16</v>
      </c>
      <c r="L4" s="73" t="s">
        <v>17</v>
      </c>
      <c r="M4" s="73" t="s">
        <v>18</v>
      </c>
      <c r="N4" s="73" t="s">
        <v>23</v>
      </c>
      <c r="O4" s="73" t="s">
        <v>24</v>
      </c>
      <c r="P4" s="121"/>
      <c r="Q4" s="73" t="s">
        <v>15</v>
      </c>
      <c r="R4" s="73" t="s">
        <v>33</v>
      </c>
      <c r="S4" s="73" t="s">
        <v>34</v>
      </c>
      <c r="T4" s="73" t="s">
        <v>35</v>
      </c>
      <c r="U4" s="73" t="s">
        <v>29</v>
      </c>
      <c r="V4" s="73" t="s">
        <v>30</v>
      </c>
      <c r="W4" s="73" t="s">
        <v>36</v>
      </c>
      <c r="X4" s="121"/>
      <c r="Y4" s="73" t="s">
        <v>31</v>
      </c>
      <c r="Z4" s="73" t="s">
        <v>16</v>
      </c>
      <c r="AA4" s="73" t="s">
        <v>17</v>
      </c>
      <c r="AB4" s="73" t="s">
        <v>18</v>
      </c>
      <c r="AC4" s="73" t="s">
        <v>29</v>
      </c>
      <c r="AD4" s="73" t="s">
        <v>30</v>
      </c>
      <c r="AE4" s="121"/>
      <c r="AF4" s="119"/>
      <c r="AG4" s="138"/>
      <c r="AH4" s="134"/>
    </row>
    <row r="5" spans="1:35" s="6" customFormat="1" ht="13.5" customHeight="1">
      <c r="A5" s="116" t="s">
        <v>38</v>
      </c>
      <c r="B5" s="4" t="s">
        <v>8</v>
      </c>
      <c r="C5" s="13">
        <v>21</v>
      </c>
      <c r="D5" s="13">
        <v>15</v>
      </c>
      <c r="E5" s="13">
        <v>12</v>
      </c>
      <c r="F5" s="13">
        <v>11</v>
      </c>
      <c r="G5" s="13">
        <v>16</v>
      </c>
      <c r="H5" s="13">
        <v>20</v>
      </c>
      <c r="I5" s="26">
        <f>SUM(C5:H5)</f>
        <v>95</v>
      </c>
      <c r="J5" s="13">
        <v>19</v>
      </c>
      <c r="K5" s="13">
        <v>17</v>
      </c>
      <c r="L5" s="13">
        <v>11</v>
      </c>
      <c r="M5" s="13">
        <v>11</v>
      </c>
      <c r="N5" s="13">
        <v>14</v>
      </c>
      <c r="O5" s="13">
        <v>8</v>
      </c>
      <c r="P5" s="26">
        <f>SUM(J5:O5)</f>
        <v>80</v>
      </c>
      <c r="Q5" s="13">
        <v>11</v>
      </c>
      <c r="R5" s="13">
        <v>20</v>
      </c>
      <c r="S5" s="13">
        <v>12</v>
      </c>
      <c r="T5" s="13">
        <v>9</v>
      </c>
      <c r="U5" s="13">
        <v>17</v>
      </c>
      <c r="V5" s="13">
        <v>11</v>
      </c>
      <c r="W5" s="13">
        <v>8</v>
      </c>
      <c r="X5" s="26">
        <f>SUM(Q5:W5)</f>
        <v>88</v>
      </c>
      <c r="Y5" s="13">
        <v>6</v>
      </c>
      <c r="Z5" s="13">
        <v>12</v>
      </c>
      <c r="AA5" s="13">
        <v>9</v>
      </c>
      <c r="AB5" s="13">
        <v>10</v>
      </c>
      <c r="AC5" s="13">
        <v>9</v>
      </c>
      <c r="AD5" s="13">
        <v>11</v>
      </c>
      <c r="AE5" s="26">
        <f>SUM(Y5:AD5)</f>
        <v>57</v>
      </c>
      <c r="AF5" s="3">
        <f>I5+P5+X5+AE5</f>
        <v>320</v>
      </c>
      <c r="AG5" s="29">
        <f>AF5/AF10*100</f>
        <v>46.30969609261939</v>
      </c>
      <c r="AH5" s="75">
        <f>AG5/AG10*100</f>
        <v>46.30969609261939</v>
      </c>
      <c r="AI5" s="84"/>
    </row>
    <row r="6" spans="1:35" s="6" customFormat="1" ht="13.5">
      <c r="A6" s="117"/>
      <c r="B6" s="4" t="s">
        <v>10</v>
      </c>
      <c r="C6" s="13">
        <v>7</v>
      </c>
      <c r="D6" s="13">
        <v>5</v>
      </c>
      <c r="E6" s="13">
        <v>9</v>
      </c>
      <c r="F6" s="13">
        <v>9</v>
      </c>
      <c r="G6" s="13">
        <v>7</v>
      </c>
      <c r="H6" s="13">
        <v>2</v>
      </c>
      <c r="I6" s="26">
        <f>SUM(C6:H6)</f>
        <v>39</v>
      </c>
      <c r="J6" s="13">
        <v>8</v>
      </c>
      <c r="K6" s="13">
        <v>9</v>
      </c>
      <c r="L6" s="13">
        <v>12</v>
      </c>
      <c r="M6" s="13">
        <v>9</v>
      </c>
      <c r="N6" s="13">
        <v>9</v>
      </c>
      <c r="O6" s="13">
        <v>12</v>
      </c>
      <c r="P6" s="26">
        <f>SUM(J6:O6)</f>
        <v>59</v>
      </c>
      <c r="Q6" s="13">
        <v>10</v>
      </c>
      <c r="R6" s="13">
        <v>4</v>
      </c>
      <c r="S6" s="13">
        <v>8</v>
      </c>
      <c r="T6" s="13">
        <v>10</v>
      </c>
      <c r="U6" s="13">
        <v>7</v>
      </c>
      <c r="V6" s="13">
        <v>12</v>
      </c>
      <c r="W6" s="13">
        <v>10</v>
      </c>
      <c r="X6" s="26">
        <f aca="true" t="shared" si="0" ref="X6:X64">SUM(Q6:W6)</f>
        <v>61</v>
      </c>
      <c r="Y6" s="13">
        <v>7</v>
      </c>
      <c r="Z6" s="13">
        <v>12</v>
      </c>
      <c r="AA6" s="13">
        <v>11</v>
      </c>
      <c r="AB6" s="13">
        <v>12</v>
      </c>
      <c r="AC6" s="13">
        <v>9</v>
      </c>
      <c r="AD6" s="13">
        <v>9</v>
      </c>
      <c r="AE6" s="26">
        <f aca="true" t="shared" si="1" ref="AE6:AE64">SUM(Y6:AD6)</f>
        <v>60</v>
      </c>
      <c r="AF6" s="3">
        <f aca="true" t="shared" si="2" ref="AF6:AF64">I6+P6+X6+AE6</f>
        <v>219</v>
      </c>
      <c r="AG6" s="29">
        <f>AF6/AF10*100</f>
        <v>31.693198263386396</v>
      </c>
      <c r="AH6" s="75">
        <f>AG6/AG10*100</f>
        <v>31.693198263386396</v>
      </c>
      <c r="AI6" s="84"/>
    </row>
    <row r="7" spans="1:35" s="6" customFormat="1" ht="13.5">
      <c r="A7" s="117"/>
      <c r="B7" s="4" t="s">
        <v>3</v>
      </c>
      <c r="C7" s="13">
        <v>2</v>
      </c>
      <c r="D7" s="13">
        <v>4</v>
      </c>
      <c r="E7" s="13">
        <v>8</v>
      </c>
      <c r="F7" s="13">
        <v>6</v>
      </c>
      <c r="G7" s="13">
        <v>6</v>
      </c>
      <c r="H7" s="13">
        <v>4</v>
      </c>
      <c r="I7" s="26">
        <f>SUM(C7:H7)</f>
        <v>30</v>
      </c>
      <c r="J7" s="13">
        <v>2</v>
      </c>
      <c r="K7" s="13">
        <v>3</v>
      </c>
      <c r="L7" s="13">
        <v>6</v>
      </c>
      <c r="M7" s="13">
        <v>5</v>
      </c>
      <c r="N7" s="13">
        <v>6</v>
      </c>
      <c r="O7" s="13">
        <v>6</v>
      </c>
      <c r="P7" s="26">
        <f>SUM(J7:O7)</f>
        <v>28</v>
      </c>
      <c r="Q7" s="13">
        <v>3</v>
      </c>
      <c r="R7" s="13">
        <v>2</v>
      </c>
      <c r="S7" s="13">
        <v>4</v>
      </c>
      <c r="T7" s="13">
        <v>4</v>
      </c>
      <c r="U7" s="13">
        <v>4</v>
      </c>
      <c r="V7" s="13">
        <v>5</v>
      </c>
      <c r="W7" s="13">
        <v>8</v>
      </c>
      <c r="X7" s="26">
        <f t="shared" si="0"/>
        <v>30</v>
      </c>
      <c r="Y7" s="13">
        <v>12</v>
      </c>
      <c r="Z7" s="13">
        <v>4</v>
      </c>
      <c r="AA7" s="13">
        <v>5</v>
      </c>
      <c r="AB7" s="13">
        <v>3</v>
      </c>
      <c r="AC7" s="13">
        <v>8</v>
      </c>
      <c r="AD7" s="13">
        <v>6</v>
      </c>
      <c r="AE7" s="26">
        <f t="shared" si="1"/>
        <v>38</v>
      </c>
      <c r="AF7" s="3">
        <f t="shared" si="2"/>
        <v>126</v>
      </c>
      <c r="AG7" s="29">
        <f>AF7/AF10*100</f>
        <v>18.234442836468887</v>
      </c>
      <c r="AH7" s="75">
        <f>AG7/AG10*100</f>
        <v>18.234442836468887</v>
      </c>
      <c r="AI7" s="84"/>
    </row>
    <row r="8" spans="1:35" s="6" customFormat="1" ht="13.5">
      <c r="A8" s="117"/>
      <c r="B8" s="4" t="s">
        <v>11</v>
      </c>
      <c r="C8" s="13"/>
      <c r="D8" s="13">
        <v>3</v>
      </c>
      <c r="E8" s="13"/>
      <c r="F8" s="13">
        <v>2</v>
      </c>
      <c r="G8" s="13"/>
      <c r="H8" s="13">
        <v>1</v>
      </c>
      <c r="I8" s="26">
        <f>SUM(C8:H8)</f>
        <v>6</v>
      </c>
      <c r="J8" s="13">
        <v>1</v>
      </c>
      <c r="K8" s="13"/>
      <c r="L8" s="13"/>
      <c r="M8" s="13">
        <v>1</v>
      </c>
      <c r="N8" s="13"/>
      <c r="O8" s="13">
        <v>2</v>
      </c>
      <c r="P8" s="26">
        <f>SUM(J8:O8)</f>
        <v>4</v>
      </c>
      <c r="Q8" s="13">
        <v>1</v>
      </c>
      <c r="R8" s="13"/>
      <c r="S8" s="13"/>
      <c r="T8" s="13">
        <v>1</v>
      </c>
      <c r="U8" s="13"/>
      <c r="V8" s="13"/>
      <c r="W8" s="13"/>
      <c r="X8" s="26">
        <f t="shared" si="0"/>
        <v>2</v>
      </c>
      <c r="Y8" s="13">
        <v>1</v>
      </c>
      <c r="Z8" s="13"/>
      <c r="AA8" s="13">
        <v>2</v>
      </c>
      <c r="AB8" s="13">
        <v>2</v>
      </c>
      <c r="AC8" s="13">
        <v>2</v>
      </c>
      <c r="AD8" s="13">
        <v>2</v>
      </c>
      <c r="AE8" s="26">
        <f t="shared" si="1"/>
        <v>9</v>
      </c>
      <c r="AF8" s="3">
        <f t="shared" si="2"/>
        <v>21</v>
      </c>
      <c r="AG8" s="29">
        <f>AF8/AF10*100</f>
        <v>3.039073806078148</v>
      </c>
      <c r="AH8" s="75"/>
      <c r="AI8" s="84"/>
    </row>
    <row r="9" spans="1:35" s="6" customFormat="1" ht="13.5">
      <c r="A9" s="117"/>
      <c r="B9" s="4" t="s">
        <v>9</v>
      </c>
      <c r="C9" s="13"/>
      <c r="D9" s="13"/>
      <c r="E9" s="13"/>
      <c r="F9" s="13"/>
      <c r="G9" s="13"/>
      <c r="H9" s="13"/>
      <c r="I9" s="26">
        <f>SUM(C9:H9)</f>
        <v>0</v>
      </c>
      <c r="J9" s="13"/>
      <c r="K9" s="13">
        <v>1</v>
      </c>
      <c r="L9" s="13"/>
      <c r="M9" s="13"/>
      <c r="N9" s="13"/>
      <c r="O9" s="13"/>
      <c r="P9" s="26">
        <f>SUM(J9:O9)</f>
        <v>1</v>
      </c>
      <c r="Q9" s="13"/>
      <c r="R9" s="13"/>
      <c r="S9" s="13"/>
      <c r="T9" s="13">
        <v>3</v>
      </c>
      <c r="U9" s="13"/>
      <c r="V9" s="13"/>
      <c r="W9" s="13"/>
      <c r="X9" s="26">
        <f t="shared" si="0"/>
        <v>3</v>
      </c>
      <c r="Y9" s="13"/>
      <c r="Z9" s="13"/>
      <c r="AA9" s="13"/>
      <c r="AB9" s="13">
        <v>1</v>
      </c>
      <c r="AC9" s="13"/>
      <c r="AD9" s="13"/>
      <c r="AE9" s="26">
        <f t="shared" si="1"/>
        <v>1</v>
      </c>
      <c r="AF9" s="3">
        <f t="shared" si="2"/>
        <v>5</v>
      </c>
      <c r="AG9" s="29">
        <f>AF9/AF10*100</f>
        <v>0.723589001447178</v>
      </c>
      <c r="AH9" s="75"/>
      <c r="AI9" s="84"/>
    </row>
    <row r="10" spans="1:34" s="27" customFormat="1" ht="13.5">
      <c r="A10" s="135" t="s">
        <v>2</v>
      </c>
      <c r="B10" s="136"/>
      <c r="C10" s="26">
        <f aca="true" t="shared" si="3" ref="C10:AH10">SUM(C5:C9)</f>
        <v>30</v>
      </c>
      <c r="D10" s="26">
        <f t="shared" si="3"/>
        <v>27</v>
      </c>
      <c r="E10" s="26">
        <f t="shared" si="3"/>
        <v>29</v>
      </c>
      <c r="F10" s="26">
        <f t="shared" si="3"/>
        <v>28</v>
      </c>
      <c r="G10" s="26">
        <f t="shared" si="3"/>
        <v>29</v>
      </c>
      <c r="H10" s="26">
        <f t="shared" si="3"/>
        <v>27</v>
      </c>
      <c r="I10" s="26">
        <f t="shared" si="3"/>
        <v>170</v>
      </c>
      <c r="J10" s="26">
        <f t="shared" si="3"/>
        <v>30</v>
      </c>
      <c r="K10" s="26">
        <f t="shared" si="3"/>
        <v>30</v>
      </c>
      <c r="L10" s="26">
        <f t="shared" si="3"/>
        <v>29</v>
      </c>
      <c r="M10" s="26">
        <f t="shared" si="3"/>
        <v>26</v>
      </c>
      <c r="N10" s="26">
        <f t="shared" si="3"/>
        <v>29</v>
      </c>
      <c r="O10" s="26">
        <f t="shared" si="3"/>
        <v>28</v>
      </c>
      <c r="P10" s="26">
        <f t="shared" si="3"/>
        <v>172</v>
      </c>
      <c r="Q10" s="26">
        <f t="shared" si="3"/>
        <v>25</v>
      </c>
      <c r="R10" s="26">
        <f t="shared" si="3"/>
        <v>26</v>
      </c>
      <c r="S10" s="26">
        <f t="shared" si="3"/>
        <v>24</v>
      </c>
      <c r="T10" s="26">
        <f t="shared" si="3"/>
        <v>27</v>
      </c>
      <c r="U10" s="26">
        <f t="shared" si="3"/>
        <v>28</v>
      </c>
      <c r="V10" s="26">
        <f t="shared" si="3"/>
        <v>28</v>
      </c>
      <c r="W10" s="26">
        <f t="shared" si="3"/>
        <v>26</v>
      </c>
      <c r="X10" s="26">
        <f t="shared" si="0"/>
        <v>184</v>
      </c>
      <c r="Y10" s="26">
        <f>SUM(Y5:Y9)</f>
        <v>26</v>
      </c>
      <c r="Z10" s="26">
        <f aca="true" t="shared" si="4" ref="Z10:AD10">SUM(Z5:Z9)</f>
        <v>28</v>
      </c>
      <c r="AA10" s="26">
        <f t="shared" si="4"/>
        <v>27</v>
      </c>
      <c r="AB10" s="26">
        <f t="shared" si="4"/>
        <v>28</v>
      </c>
      <c r="AC10" s="26">
        <f t="shared" si="4"/>
        <v>28</v>
      </c>
      <c r="AD10" s="26">
        <f t="shared" si="4"/>
        <v>28</v>
      </c>
      <c r="AE10" s="26">
        <f t="shared" si="1"/>
        <v>165</v>
      </c>
      <c r="AF10" s="90">
        <f t="shared" si="2"/>
        <v>691</v>
      </c>
      <c r="AG10" s="30">
        <f t="shared" si="3"/>
        <v>100</v>
      </c>
      <c r="AH10" s="77">
        <f t="shared" si="3"/>
        <v>96.23733719247467</v>
      </c>
    </row>
    <row r="11" spans="1:34" s="6" customFormat="1" ht="13.5">
      <c r="A11" s="116" t="s">
        <v>39</v>
      </c>
      <c r="B11" s="4" t="s">
        <v>8</v>
      </c>
      <c r="C11" s="13">
        <v>9</v>
      </c>
      <c r="D11" s="13">
        <v>16</v>
      </c>
      <c r="E11" s="13">
        <v>15</v>
      </c>
      <c r="F11" s="13">
        <v>12</v>
      </c>
      <c r="G11" s="13">
        <v>13</v>
      </c>
      <c r="H11" s="13">
        <v>18</v>
      </c>
      <c r="I11" s="26">
        <f>SUM(C11:H11)</f>
        <v>83</v>
      </c>
      <c r="J11" s="13">
        <v>16</v>
      </c>
      <c r="K11" s="13">
        <v>17</v>
      </c>
      <c r="L11" s="13">
        <v>11</v>
      </c>
      <c r="M11" s="13">
        <v>12</v>
      </c>
      <c r="N11" s="13">
        <v>9</v>
      </c>
      <c r="O11" s="13">
        <v>5</v>
      </c>
      <c r="P11" s="26">
        <f>SUM(J11:O11)</f>
        <v>70</v>
      </c>
      <c r="Q11" s="13">
        <v>9</v>
      </c>
      <c r="R11" s="13">
        <v>11</v>
      </c>
      <c r="S11" s="13">
        <v>11</v>
      </c>
      <c r="T11" s="13">
        <v>10</v>
      </c>
      <c r="U11" s="13">
        <v>14</v>
      </c>
      <c r="V11" s="13">
        <v>8</v>
      </c>
      <c r="W11" s="13">
        <v>9</v>
      </c>
      <c r="X11" s="26">
        <f t="shared" si="0"/>
        <v>72</v>
      </c>
      <c r="Y11" s="13">
        <v>2</v>
      </c>
      <c r="Z11" s="13">
        <v>9</v>
      </c>
      <c r="AA11" s="13">
        <v>9</v>
      </c>
      <c r="AB11" s="13">
        <v>10</v>
      </c>
      <c r="AC11" s="13">
        <v>10</v>
      </c>
      <c r="AD11" s="13">
        <v>13</v>
      </c>
      <c r="AE11" s="26">
        <f t="shared" si="1"/>
        <v>53</v>
      </c>
      <c r="AF11" s="3">
        <f t="shared" si="2"/>
        <v>278</v>
      </c>
      <c r="AG11" s="29">
        <f>AF11/AF16*100</f>
        <v>40.28985507246377</v>
      </c>
      <c r="AH11" s="75">
        <f>AG11/AG16*100</f>
        <v>40.289855072463766</v>
      </c>
    </row>
    <row r="12" spans="1:34" s="6" customFormat="1" ht="13.5">
      <c r="A12" s="117"/>
      <c r="B12" s="4" t="s">
        <v>10</v>
      </c>
      <c r="C12" s="13">
        <v>18</v>
      </c>
      <c r="D12" s="13">
        <v>4</v>
      </c>
      <c r="E12" s="13">
        <v>5</v>
      </c>
      <c r="F12" s="13">
        <v>9</v>
      </c>
      <c r="G12" s="13">
        <v>12</v>
      </c>
      <c r="H12" s="13">
        <v>2</v>
      </c>
      <c r="I12" s="26">
        <f>SUM(C12:H12)</f>
        <v>50</v>
      </c>
      <c r="J12" s="13">
        <v>9</v>
      </c>
      <c r="K12" s="13">
        <v>10</v>
      </c>
      <c r="L12" s="13">
        <v>9</v>
      </c>
      <c r="M12" s="13">
        <v>13</v>
      </c>
      <c r="N12" s="13">
        <v>17</v>
      </c>
      <c r="O12" s="13">
        <v>13</v>
      </c>
      <c r="P12" s="26">
        <f>SUM(J12:O12)</f>
        <v>71</v>
      </c>
      <c r="Q12" s="13">
        <v>11</v>
      </c>
      <c r="R12" s="13">
        <v>8</v>
      </c>
      <c r="S12" s="13">
        <v>8</v>
      </c>
      <c r="T12" s="13">
        <v>7</v>
      </c>
      <c r="U12" s="13">
        <v>9</v>
      </c>
      <c r="V12" s="13">
        <v>12</v>
      </c>
      <c r="W12" s="13">
        <v>8</v>
      </c>
      <c r="X12" s="26">
        <f t="shared" si="0"/>
        <v>63</v>
      </c>
      <c r="Y12" s="13">
        <v>14</v>
      </c>
      <c r="Z12" s="13">
        <v>11</v>
      </c>
      <c r="AA12" s="13">
        <v>8</v>
      </c>
      <c r="AB12" s="13">
        <v>9</v>
      </c>
      <c r="AC12" s="13">
        <v>11</v>
      </c>
      <c r="AD12" s="13">
        <v>8</v>
      </c>
      <c r="AE12" s="26">
        <f t="shared" si="1"/>
        <v>61</v>
      </c>
      <c r="AF12" s="3">
        <f t="shared" si="2"/>
        <v>245</v>
      </c>
      <c r="AG12" s="29">
        <f>AF12/AF16*100</f>
        <v>35.507246376811594</v>
      </c>
      <c r="AH12" s="75">
        <f>AG12/AG16*100</f>
        <v>35.507246376811594</v>
      </c>
    </row>
    <row r="13" spans="1:34" s="6" customFormat="1" ht="13.5">
      <c r="A13" s="117"/>
      <c r="B13" s="4" t="s">
        <v>3</v>
      </c>
      <c r="C13" s="13">
        <v>3</v>
      </c>
      <c r="D13" s="13">
        <v>6</v>
      </c>
      <c r="E13" s="13">
        <v>8</v>
      </c>
      <c r="F13" s="13">
        <v>4</v>
      </c>
      <c r="G13" s="13">
        <v>3</v>
      </c>
      <c r="H13" s="13">
        <v>5</v>
      </c>
      <c r="I13" s="26">
        <f>SUM(C13:H13)</f>
        <v>29</v>
      </c>
      <c r="J13" s="13">
        <v>5</v>
      </c>
      <c r="K13" s="13">
        <v>3</v>
      </c>
      <c r="L13" s="13">
        <v>8</v>
      </c>
      <c r="M13" s="13">
        <v>4</v>
      </c>
      <c r="N13" s="13">
        <v>3</v>
      </c>
      <c r="O13" s="13">
        <v>8</v>
      </c>
      <c r="P13" s="26">
        <f>SUM(J13:O13)</f>
        <v>31</v>
      </c>
      <c r="Q13" s="13">
        <v>4</v>
      </c>
      <c r="R13" s="13">
        <v>7</v>
      </c>
      <c r="S13" s="13">
        <v>5</v>
      </c>
      <c r="T13" s="13">
        <v>8</v>
      </c>
      <c r="U13" s="13">
        <v>2</v>
      </c>
      <c r="V13" s="13">
        <v>8</v>
      </c>
      <c r="W13" s="13">
        <v>9</v>
      </c>
      <c r="X13" s="26">
        <f t="shared" si="0"/>
        <v>43</v>
      </c>
      <c r="Y13" s="13">
        <v>6</v>
      </c>
      <c r="Z13" s="13">
        <v>8</v>
      </c>
      <c r="AA13" s="13">
        <v>9</v>
      </c>
      <c r="AB13" s="13">
        <v>6</v>
      </c>
      <c r="AC13" s="13">
        <v>4</v>
      </c>
      <c r="AD13" s="13">
        <v>3</v>
      </c>
      <c r="AE13" s="26">
        <f t="shared" si="1"/>
        <v>36</v>
      </c>
      <c r="AF13" s="3">
        <f t="shared" si="2"/>
        <v>139</v>
      </c>
      <c r="AG13" s="29">
        <f>AF13/AF16*100</f>
        <v>20.144927536231886</v>
      </c>
      <c r="AH13" s="75">
        <f>AG13/AG16*100</f>
        <v>20.144927536231883</v>
      </c>
    </row>
    <row r="14" spans="1:34" s="6" customFormat="1" ht="13.5">
      <c r="A14" s="117"/>
      <c r="B14" s="4" t="s">
        <v>11</v>
      </c>
      <c r="C14" s="13"/>
      <c r="D14" s="13">
        <v>1</v>
      </c>
      <c r="E14" s="13">
        <v>1</v>
      </c>
      <c r="F14" s="13">
        <v>2</v>
      </c>
      <c r="G14" s="13">
        <v>1</v>
      </c>
      <c r="H14" s="13">
        <v>2</v>
      </c>
      <c r="I14" s="26">
        <f>SUM(C14:H14)</f>
        <v>7</v>
      </c>
      <c r="J14" s="13"/>
      <c r="K14" s="13"/>
      <c r="L14" s="13">
        <v>1</v>
      </c>
      <c r="M14" s="13"/>
      <c r="N14" s="13"/>
      <c r="O14" s="13"/>
      <c r="P14" s="26">
        <f>SUM(J14:O14)</f>
        <v>1</v>
      </c>
      <c r="Q14" s="13">
        <v>1</v>
      </c>
      <c r="R14" s="13"/>
      <c r="S14" s="13"/>
      <c r="T14" s="13"/>
      <c r="U14" s="13">
        <v>1</v>
      </c>
      <c r="V14" s="13"/>
      <c r="W14" s="13"/>
      <c r="X14" s="26">
        <f t="shared" si="0"/>
        <v>2</v>
      </c>
      <c r="Y14" s="13">
        <v>2</v>
      </c>
      <c r="Z14" s="13"/>
      <c r="AA14" s="13">
        <v>1</v>
      </c>
      <c r="AB14" s="13">
        <v>2</v>
      </c>
      <c r="AC14" s="13">
        <v>3</v>
      </c>
      <c r="AD14" s="13">
        <v>4</v>
      </c>
      <c r="AE14" s="26">
        <f t="shared" si="1"/>
        <v>12</v>
      </c>
      <c r="AF14" s="3">
        <f t="shared" si="2"/>
        <v>22</v>
      </c>
      <c r="AG14" s="29">
        <f>AF14/AF16*100</f>
        <v>3.1884057971014492</v>
      </c>
      <c r="AH14" s="75"/>
    </row>
    <row r="15" spans="1:34" s="6" customFormat="1" ht="13.5">
      <c r="A15" s="117"/>
      <c r="B15" s="4" t="s">
        <v>9</v>
      </c>
      <c r="C15" s="13"/>
      <c r="D15" s="13"/>
      <c r="E15" s="13"/>
      <c r="F15" s="13">
        <v>1</v>
      </c>
      <c r="G15" s="13"/>
      <c r="H15" s="13"/>
      <c r="I15" s="26">
        <f>SUM(C15:H15)</f>
        <v>1</v>
      </c>
      <c r="J15" s="13"/>
      <c r="K15" s="13"/>
      <c r="L15" s="13"/>
      <c r="M15" s="13"/>
      <c r="N15" s="13"/>
      <c r="O15" s="13"/>
      <c r="P15" s="26">
        <f>SUM(J15:O15)</f>
        <v>0</v>
      </c>
      <c r="Q15" s="13"/>
      <c r="R15" s="13"/>
      <c r="S15" s="13"/>
      <c r="T15" s="13">
        <v>2</v>
      </c>
      <c r="U15" s="13">
        <v>2</v>
      </c>
      <c r="V15" s="13"/>
      <c r="W15" s="13"/>
      <c r="X15" s="26">
        <f t="shared" si="0"/>
        <v>4</v>
      </c>
      <c r="Y15" s="13"/>
      <c r="Z15" s="13"/>
      <c r="AA15" s="13"/>
      <c r="AB15" s="13">
        <v>1</v>
      </c>
      <c r="AC15" s="13"/>
      <c r="AD15" s="13"/>
      <c r="AE15" s="26">
        <f t="shared" si="1"/>
        <v>1</v>
      </c>
      <c r="AF15" s="3">
        <f t="shared" si="2"/>
        <v>6</v>
      </c>
      <c r="AG15" s="29">
        <f>AF15/AF16*100</f>
        <v>0.8695652173913043</v>
      </c>
      <c r="AH15" s="75"/>
    </row>
    <row r="16" spans="1:34" s="27" customFormat="1" ht="13.5">
      <c r="A16" s="135" t="s">
        <v>0</v>
      </c>
      <c r="B16" s="136"/>
      <c r="C16" s="26">
        <f aca="true" t="shared" si="5" ref="C16:W16">SUM(C11:C15)</f>
        <v>30</v>
      </c>
      <c r="D16" s="26">
        <f t="shared" si="5"/>
        <v>27</v>
      </c>
      <c r="E16" s="26">
        <f t="shared" si="5"/>
        <v>29</v>
      </c>
      <c r="F16" s="26">
        <f t="shared" si="5"/>
        <v>28</v>
      </c>
      <c r="G16" s="26">
        <f t="shared" si="5"/>
        <v>29</v>
      </c>
      <c r="H16" s="26">
        <f t="shared" si="5"/>
        <v>27</v>
      </c>
      <c r="I16" s="26">
        <f t="shared" si="5"/>
        <v>170</v>
      </c>
      <c r="J16" s="26">
        <f t="shared" si="5"/>
        <v>30</v>
      </c>
      <c r="K16" s="26">
        <f t="shared" si="5"/>
        <v>30</v>
      </c>
      <c r="L16" s="26">
        <f t="shared" si="5"/>
        <v>29</v>
      </c>
      <c r="M16" s="26">
        <f t="shared" si="5"/>
        <v>29</v>
      </c>
      <c r="N16" s="26">
        <f t="shared" si="5"/>
        <v>29</v>
      </c>
      <c r="O16" s="26">
        <f t="shared" si="5"/>
        <v>26</v>
      </c>
      <c r="P16" s="26">
        <f t="shared" si="5"/>
        <v>173</v>
      </c>
      <c r="Q16" s="26">
        <f t="shared" si="5"/>
        <v>25</v>
      </c>
      <c r="R16" s="26">
        <f t="shared" si="5"/>
        <v>26</v>
      </c>
      <c r="S16" s="26">
        <f t="shared" si="5"/>
        <v>24</v>
      </c>
      <c r="T16" s="26">
        <f t="shared" si="5"/>
        <v>27</v>
      </c>
      <c r="U16" s="26">
        <f t="shared" si="5"/>
        <v>28</v>
      </c>
      <c r="V16" s="26">
        <f t="shared" si="5"/>
        <v>28</v>
      </c>
      <c r="W16" s="26">
        <f t="shared" si="5"/>
        <v>26</v>
      </c>
      <c r="X16" s="26">
        <f t="shared" si="0"/>
        <v>184</v>
      </c>
      <c r="Y16" s="26">
        <f>SUM(Y11:Y15)</f>
        <v>24</v>
      </c>
      <c r="Z16" s="26">
        <f aca="true" t="shared" si="6" ref="Z16:AE16">SUM(Z11:Z15)</f>
        <v>28</v>
      </c>
      <c r="AA16" s="26">
        <f t="shared" si="6"/>
        <v>27</v>
      </c>
      <c r="AB16" s="26">
        <f t="shared" si="6"/>
        <v>28</v>
      </c>
      <c r="AC16" s="26">
        <f t="shared" si="6"/>
        <v>28</v>
      </c>
      <c r="AD16" s="26">
        <f t="shared" si="6"/>
        <v>28</v>
      </c>
      <c r="AE16" s="26">
        <f t="shared" si="6"/>
        <v>163</v>
      </c>
      <c r="AF16" s="90">
        <f t="shared" si="2"/>
        <v>690</v>
      </c>
      <c r="AG16" s="30">
        <f>SUM(AG11:AG15)</f>
        <v>100.00000000000001</v>
      </c>
      <c r="AH16" s="77">
        <f>SUM(AH11:AH15)</f>
        <v>95.94202898550725</v>
      </c>
    </row>
    <row r="17" spans="1:37" s="6" customFormat="1" ht="13.5">
      <c r="A17" s="116" t="s">
        <v>40</v>
      </c>
      <c r="B17" s="4" t="s">
        <v>8</v>
      </c>
      <c r="C17" s="13">
        <v>20</v>
      </c>
      <c r="D17" s="13">
        <v>15</v>
      </c>
      <c r="E17" s="13">
        <v>13</v>
      </c>
      <c r="F17" s="13">
        <v>14</v>
      </c>
      <c r="G17" s="13">
        <v>18</v>
      </c>
      <c r="H17" s="13">
        <v>16</v>
      </c>
      <c r="I17" s="26">
        <f>SUM(C17:H17)</f>
        <v>96</v>
      </c>
      <c r="J17" s="13">
        <v>15</v>
      </c>
      <c r="K17" s="13">
        <v>18</v>
      </c>
      <c r="L17" s="13">
        <v>12</v>
      </c>
      <c r="M17" s="13">
        <v>17</v>
      </c>
      <c r="N17" s="13">
        <v>17</v>
      </c>
      <c r="O17" s="13">
        <v>19</v>
      </c>
      <c r="P17" s="26">
        <f>SUM(J17:O17)</f>
        <v>98</v>
      </c>
      <c r="Q17" s="13">
        <v>14</v>
      </c>
      <c r="R17" s="13">
        <v>16</v>
      </c>
      <c r="S17" s="13">
        <v>13</v>
      </c>
      <c r="T17" s="13">
        <v>15</v>
      </c>
      <c r="U17" s="13">
        <v>17</v>
      </c>
      <c r="V17" s="13">
        <v>18</v>
      </c>
      <c r="W17" s="13">
        <v>9</v>
      </c>
      <c r="X17" s="26">
        <f t="shared" si="0"/>
        <v>102</v>
      </c>
      <c r="Y17" s="13">
        <v>3</v>
      </c>
      <c r="Z17" s="13">
        <v>17</v>
      </c>
      <c r="AA17" s="13">
        <v>8</v>
      </c>
      <c r="AB17" s="13">
        <v>12</v>
      </c>
      <c r="AC17" s="13">
        <v>15</v>
      </c>
      <c r="AD17" s="13">
        <v>15</v>
      </c>
      <c r="AE17" s="26">
        <f t="shared" si="1"/>
        <v>70</v>
      </c>
      <c r="AF17" s="3">
        <f t="shared" si="2"/>
        <v>366</v>
      </c>
      <c r="AG17" s="29">
        <f>AF17/AF22*100</f>
        <v>52.89017341040463</v>
      </c>
      <c r="AH17" s="75">
        <f>AG17/AG22*100</f>
        <v>52.89017341040464</v>
      </c>
      <c r="AK17" s="81"/>
    </row>
    <row r="18" spans="1:34" s="6" customFormat="1" ht="13.5">
      <c r="A18" s="117"/>
      <c r="B18" s="4" t="s">
        <v>10</v>
      </c>
      <c r="C18" s="13">
        <v>5</v>
      </c>
      <c r="D18" s="13">
        <v>4</v>
      </c>
      <c r="E18" s="13">
        <v>10</v>
      </c>
      <c r="F18" s="13">
        <v>5</v>
      </c>
      <c r="G18" s="13">
        <v>2</v>
      </c>
      <c r="H18" s="13">
        <v>6</v>
      </c>
      <c r="I18" s="26">
        <f>SUM(C18:H18)</f>
        <v>32</v>
      </c>
      <c r="J18" s="13">
        <v>13</v>
      </c>
      <c r="K18" s="13">
        <v>8</v>
      </c>
      <c r="L18" s="13">
        <v>9</v>
      </c>
      <c r="M18" s="13">
        <v>8</v>
      </c>
      <c r="N18" s="13">
        <v>4</v>
      </c>
      <c r="O18" s="13">
        <v>4</v>
      </c>
      <c r="P18" s="26">
        <f>SUM(J18:O18)</f>
        <v>46</v>
      </c>
      <c r="Q18" s="13">
        <v>10</v>
      </c>
      <c r="R18" s="13">
        <v>5</v>
      </c>
      <c r="S18" s="13">
        <v>5</v>
      </c>
      <c r="T18" s="13">
        <v>11</v>
      </c>
      <c r="U18" s="13">
        <v>8</v>
      </c>
      <c r="V18" s="13">
        <v>6</v>
      </c>
      <c r="W18" s="13">
        <v>11</v>
      </c>
      <c r="X18" s="26">
        <f t="shared" si="0"/>
        <v>56</v>
      </c>
      <c r="Y18" s="13">
        <v>14</v>
      </c>
      <c r="Z18" s="13">
        <v>6</v>
      </c>
      <c r="AA18" s="13">
        <v>10</v>
      </c>
      <c r="AB18" s="13">
        <v>6</v>
      </c>
      <c r="AC18" s="13">
        <v>3</v>
      </c>
      <c r="AD18" s="13">
        <v>7</v>
      </c>
      <c r="AE18" s="26">
        <f t="shared" si="1"/>
        <v>46</v>
      </c>
      <c r="AF18" s="3">
        <f t="shared" si="2"/>
        <v>180</v>
      </c>
      <c r="AG18" s="29">
        <f>AF18/AF22*100</f>
        <v>26.011560693641616</v>
      </c>
      <c r="AH18" s="75">
        <f>AG18/AG22*100</f>
        <v>26.011560693641623</v>
      </c>
    </row>
    <row r="19" spans="1:34" s="6" customFormat="1" ht="13.5">
      <c r="A19" s="117"/>
      <c r="B19" s="4" t="s">
        <v>3</v>
      </c>
      <c r="C19" s="13">
        <v>5</v>
      </c>
      <c r="D19" s="13">
        <v>5</v>
      </c>
      <c r="E19" s="13">
        <v>6</v>
      </c>
      <c r="F19" s="13">
        <v>6</v>
      </c>
      <c r="G19" s="13">
        <v>8</v>
      </c>
      <c r="H19" s="13">
        <v>3</v>
      </c>
      <c r="I19" s="26">
        <f>SUM(C19:H19)</f>
        <v>33</v>
      </c>
      <c r="J19" s="13">
        <v>2</v>
      </c>
      <c r="K19" s="13">
        <v>4</v>
      </c>
      <c r="L19" s="13">
        <v>7</v>
      </c>
      <c r="M19" s="13">
        <v>3</v>
      </c>
      <c r="N19" s="13">
        <v>6</v>
      </c>
      <c r="O19" s="13">
        <v>1</v>
      </c>
      <c r="P19" s="26">
        <f>SUM(J19:O19)</f>
        <v>23</v>
      </c>
      <c r="Q19" s="13">
        <v>1</v>
      </c>
      <c r="R19" s="13">
        <v>5</v>
      </c>
      <c r="S19" s="13">
        <v>6</v>
      </c>
      <c r="T19" s="13">
        <v>1</v>
      </c>
      <c r="U19" s="13">
        <v>3</v>
      </c>
      <c r="V19" s="13">
        <v>3</v>
      </c>
      <c r="W19" s="13">
        <v>6</v>
      </c>
      <c r="X19" s="26">
        <f t="shared" si="0"/>
        <v>25</v>
      </c>
      <c r="Y19" s="13">
        <v>8</v>
      </c>
      <c r="Z19" s="13">
        <v>4</v>
      </c>
      <c r="AA19" s="13">
        <v>8</v>
      </c>
      <c r="AB19" s="13">
        <v>10</v>
      </c>
      <c r="AC19" s="13">
        <v>10</v>
      </c>
      <c r="AD19" s="13">
        <v>3</v>
      </c>
      <c r="AE19" s="26">
        <f t="shared" si="1"/>
        <v>43</v>
      </c>
      <c r="AF19" s="3">
        <f t="shared" si="2"/>
        <v>124</v>
      </c>
      <c r="AG19" s="29">
        <f>AF19/AF22*100</f>
        <v>17.91907514450867</v>
      </c>
      <c r="AH19" s="75">
        <f>AG19/AG22*100</f>
        <v>17.91907514450867</v>
      </c>
    </row>
    <row r="20" spans="1:34" s="6" customFormat="1" ht="13.5">
      <c r="A20" s="117"/>
      <c r="B20" s="4" t="s">
        <v>11</v>
      </c>
      <c r="C20" s="13"/>
      <c r="D20" s="13">
        <v>3</v>
      </c>
      <c r="E20" s="13"/>
      <c r="F20" s="13">
        <v>1</v>
      </c>
      <c r="G20" s="13">
        <v>1</v>
      </c>
      <c r="H20" s="13">
        <v>1</v>
      </c>
      <c r="I20" s="26">
        <f>SUM(C20:H20)</f>
        <v>6</v>
      </c>
      <c r="J20" s="13"/>
      <c r="K20" s="13"/>
      <c r="L20" s="13">
        <v>1</v>
      </c>
      <c r="M20" s="13">
        <v>1</v>
      </c>
      <c r="N20" s="13"/>
      <c r="O20" s="13">
        <v>4</v>
      </c>
      <c r="P20" s="26">
        <f>SUM(J20:O20)</f>
        <v>6</v>
      </c>
      <c r="Q20" s="13"/>
      <c r="R20" s="13"/>
      <c r="S20" s="13"/>
      <c r="T20" s="13"/>
      <c r="U20" s="13"/>
      <c r="V20" s="13">
        <v>1</v>
      </c>
      <c r="W20" s="13"/>
      <c r="X20" s="26">
        <f t="shared" si="0"/>
        <v>1</v>
      </c>
      <c r="Y20" s="13">
        <v>1</v>
      </c>
      <c r="Z20" s="13">
        <v>1</v>
      </c>
      <c r="AA20" s="13">
        <v>1</v>
      </c>
      <c r="AB20" s="13"/>
      <c r="AC20" s="13"/>
      <c r="AD20" s="13">
        <v>3</v>
      </c>
      <c r="AE20" s="26">
        <f t="shared" si="1"/>
        <v>6</v>
      </c>
      <c r="AF20" s="3">
        <f t="shared" si="2"/>
        <v>19</v>
      </c>
      <c r="AG20" s="29">
        <f>AF20/AF22*100</f>
        <v>2.745664739884393</v>
      </c>
      <c r="AH20" s="75"/>
    </row>
    <row r="21" spans="1:34" s="6" customFormat="1" ht="13.5">
      <c r="A21" s="117"/>
      <c r="B21" s="4" t="s">
        <v>9</v>
      </c>
      <c r="C21" s="13"/>
      <c r="D21" s="13"/>
      <c r="E21" s="13"/>
      <c r="F21" s="13">
        <v>2</v>
      </c>
      <c r="G21" s="13"/>
      <c r="H21" s="13">
        <v>1</v>
      </c>
      <c r="I21" s="26">
        <f>SUM(C21:H21)</f>
        <v>3</v>
      </c>
      <c r="J21" s="13"/>
      <c r="K21" s="13"/>
      <c r="L21" s="13"/>
      <c r="M21" s="13"/>
      <c r="N21" s="13"/>
      <c r="O21" s="13"/>
      <c r="P21" s="26">
        <f>SUM(J21:O21)</f>
        <v>0</v>
      </c>
      <c r="Q21" s="13"/>
      <c r="R21" s="13"/>
      <c r="S21" s="13"/>
      <c r="T21" s="13"/>
      <c r="U21" s="13"/>
      <c r="V21" s="13"/>
      <c r="W21" s="13"/>
      <c r="X21" s="26">
        <f t="shared" si="0"/>
        <v>0</v>
      </c>
      <c r="Y21" s="13"/>
      <c r="Z21" s="13"/>
      <c r="AA21" s="13"/>
      <c r="AB21" s="13"/>
      <c r="AC21" s="13"/>
      <c r="AD21" s="13"/>
      <c r="AE21" s="26">
        <f t="shared" si="1"/>
        <v>0</v>
      </c>
      <c r="AF21" s="3">
        <f t="shared" si="2"/>
        <v>3</v>
      </c>
      <c r="AG21" s="29">
        <f>AF21/AF22*100</f>
        <v>0.4335260115606936</v>
      </c>
      <c r="AH21" s="75"/>
    </row>
    <row r="22" spans="1:34" s="27" customFormat="1" ht="13.5">
      <c r="A22" s="135" t="s">
        <v>0</v>
      </c>
      <c r="B22" s="136"/>
      <c r="C22" s="26">
        <f aca="true" t="shared" si="7" ref="C22:X22">SUM(C17:C21)</f>
        <v>30</v>
      </c>
      <c r="D22" s="26">
        <f t="shared" si="7"/>
        <v>27</v>
      </c>
      <c r="E22" s="26">
        <f t="shared" si="7"/>
        <v>29</v>
      </c>
      <c r="F22" s="26">
        <f t="shared" si="7"/>
        <v>28</v>
      </c>
      <c r="G22" s="26">
        <f t="shared" si="7"/>
        <v>29</v>
      </c>
      <c r="H22" s="26">
        <f t="shared" si="7"/>
        <v>27</v>
      </c>
      <c r="I22" s="26">
        <f t="shared" si="7"/>
        <v>170</v>
      </c>
      <c r="J22" s="26">
        <f t="shared" si="7"/>
        <v>30</v>
      </c>
      <c r="K22" s="26">
        <f t="shared" si="7"/>
        <v>30</v>
      </c>
      <c r="L22" s="26">
        <f t="shared" si="7"/>
        <v>29</v>
      </c>
      <c r="M22" s="26">
        <f t="shared" si="7"/>
        <v>29</v>
      </c>
      <c r="N22" s="26">
        <f t="shared" si="7"/>
        <v>27</v>
      </c>
      <c r="O22" s="26">
        <f t="shared" si="7"/>
        <v>28</v>
      </c>
      <c r="P22" s="26">
        <f t="shared" si="7"/>
        <v>173</v>
      </c>
      <c r="Q22" s="26">
        <f t="shared" si="7"/>
        <v>25</v>
      </c>
      <c r="R22" s="26">
        <f t="shared" si="7"/>
        <v>26</v>
      </c>
      <c r="S22" s="26">
        <f t="shared" si="7"/>
        <v>24</v>
      </c>
      <c r="T22" s="26">
        <f t="shared" si="7"/>
        <v>27</v>
      </c>
      <c r="U22" s="26">
        <f t="shared" si="7"/>
        <v>28</v>
      </c>
      <c r="V22" s="26">
        <f t="shared" si="7"/>
        <v>28</v>
      </c>
      <c r="W22" s="26">
        <f t="shared" si="7"/>
        <v>26</v>
      </c>
      <c r="X22" s="26">
        <f t="shared" si="7"/>
        <v>184</v>
      </c>
      <c r="Y22" s="26">
        <f>SUM(Y17:Y21)</f>
        <v>26</v>
      </c>
      <c r="Z22" s="26">
        <f aca="true" t="shared" si="8" ref="Z22:AE22">SUM(Z17:Z21)</f>
        <v>28</v>
      </c>
      <c r="AA22" s="26">
        <f t="shared" si="8"/>
        <v>27</v>
      </c>
      <c r="AB22" s="26">
        <f t="shared" si="8"/>
        <v>28</v>
      </c>
      <c r="AC22" s="26">
        <f t="shared" si="8"/>
        <v>28</v>
      </c>
      <c r="AD22" s="26">
        <f t="shared" si="8"/>
        <v>28</v>
      </c>
      <c r="AE22" s="26">
        <f t="shared" si="8"/>
        <v>165</v>
      </c>
      <c r="AF22" s="90">
        <f t="shared" si="2"/>
        <v>692</v>
      </c>
      <c r="AG22" s="30">
        <f>SUM(AG17:AG21)</f>
        <v>99.99999999999999</v>
      </c>
      <c r="AH22" s="77">
        <f>SUM(AH17:AH21)</f>
        <v>96.82080924855494</v>
      </c>
    </row>
    <row r="23" spans="1:34" s="6" customFormat="1" ht="13.5">
      <c r="A23" s="116" t="s">
        <v>41</v>
      </c>
      <c r="B23" s="4" t="s">
        <v>8</v>
      </c>
      <c r="C23" s="13">
        <v>14</v>
      </c>
      <c r="D23" s="13">
        <v>12</v>
      </c>
      <c r="E23" s="13">
        <v>13</v>
      </c>
      <c r="F23" s="13">
        <v>14</v>
      </c>
      <c r="G23" s="13">
        <v>14</v>
      </c>
      <c r="H23" s="13">
        <v>19</v>
      </c>
      <c r="I23" s="26">
        <f>SUM(C23:H23)</f>
        <v>86</v>
      </c>
      <c r="J23" s="13">
        <v>15</v>
      </c>
      <c r="K23" s="13">
        <v>19</v>
      </c>
      <c r="L23" s="13">
        <v>9</v>
      </c>
      <c r="M23" s="13">
        <v>12</v>
      </c>
      <c r="N23" s="13">
        <v>15</v>
      </c>
      <c r="O23" s="13">
        <v>2</v>
      </c>
      <c r="P23" s="26">
        <f>SUM(J23:O23)</f>
        <v>72</v>
      </c>
      <c r="Q23" s="13">
        <v>8</v>
      </c>
      <c r="R23" s="13">
        <v>11</v>
      </c>
      <c r="S23" s="13">
        <v>13</v>
      </c>
      <c r="T23" s="13">
        <v>10</v>
      </c>
      <c r="U23" s="13">
        <v>13</v>
      </c>
      <c r="V23" s="13">
        <v>16</v>
      </c>
      <c r="W23" s="13">
        <v>10</v>
      </c>
      <c r="X23" s="26">
        <f t="shared" si="0"/>
        <v>81</v>
      </c>
      <c r="Y23" s="13">
        <v>7</v>
      </c>
      <c r="Z23" s="13">
        <v>18</v>
      </c>
      <c r="AA23" s="13">
        <v>8</v>
      </c>
      <c r="AB23" s="13">
        <v>12</v>
      </c>
      <c r="AC23" s="13">
        <v>15</v>
      </c>
      <c r="AD23" s="13">
        <v>14</v>
      </c>
      <c r="AE23" s="26">
        <f t="shared" si="1"/>
        <v>74</v>
      </c>
      <c r="AF23" s="3">
        <f t="shared" si="2"/>
        <v>313</v>
      </c>
      <c r="AG23" s="29">
        <f>AF23/AF28*100</f>
        <v>45.29667149059334</v>
      </c>
      <c r="AH23" s="75">
        <f>AG23/AG28*100</f>
        <v>45.29667149059333</v>
      </c>
    </row>
    <row r="24" spans="1:34" s="6" customFormat="1" ht="13.5">
      <c r="A24" s="117"/>
      <c r="B24" s="4" t="s">
        <v>10</v>
      </c>
      <c r="C24" s="13">
        <v>10</v>
      </c>
      <c r="D24" s="13">
        <v>6</v>
      </c>
      <c r="E24" s="13">
        <v>6</v>
      </c>
      <c r="F24" s="13">
        <v>5</v>
      </c>
      <c r="G24" s="13">
        <v>7</v>
      </c>
      <c r="H24" s="13">
        <v>4</v>
      </c>
      <c r="I24" s="26">
        <f>SUM(C24:H24)</f>
        <v>38</v>
      </c>
      <c r="J24" s="13">
        <v>13</v>
      </c>
      <c r="K24" s="13">
        <v>6</v>
      </c>
      <c r="L24" s="13">
        <v>11</v>
      </c>
      <c r="M24" s="13">
        <v>8</v>
      </c>
      <c r="N24" s="13">
        <v>7</v>
      </c>
      <c r="O24" s="13">
        <v>7</v>
      </c>
      <c r="P24" s="26">
        <f>SUM(J24:O24)</f>
        <v>52</v>
      </c>
      <c r="Q24" s="13">
        <v>9</v>
      </c>
      <c r="R24" s="13">
        <v>8</v>
      </c>
      <c r="S24" s="13">
        <v>6</v>
      </c>
      <c r="T24" s="13">
        <v>8</v>
      </c>
      <c r="U24" s="13">
        <v>12</v>
      </c>
      <c r="V24" s="13">
        <v>8</v>
      </c>
      <c r="W24" s="13">
        <v>7</v>
      </c>
      <c r="X24" s="26">
        <f t="shared" si="0"/>
        <v>58</v>
      </c>
      <c r="Y24" s="13">
        <v>5</v>
      </c>
      <c r="Z24" s="13">
        <v>9</v>
      </c>
      <c r="AA24" s="13">
        <v>6</v>
      </c>
      <c r="AB24" s="13">
        <v>4</v>
      </c>
      <c r="AC24" s="13">
        <v>7</v>
      </c>
      <c r="AD24" s="13">
        <v>8</v>
      </c>
      <c r="AE24" s="26">
        <f t="shared" si="1"/>
        <v>39</v>
      </c>
      <c r="AF24" s="3">
        <f t="shared" si="2"/>
        <v>187</v>
      </c>
      <c r="AG24" s="29">
        <f>AF24/AF28*100</f>
        <v>27.06222865412446</v>
      </c>
      <c r="AH24" s="75">
        <f>AG24/AG28*100</f>
        <v>27.06222865412446</v>
      </c>
    </row>
    <row r="25" spans="1:34" s="6" customFormat="1" ht="13.5">
      <c r="A25" s="117"/>
      <c r="B25" s="4" t="s">
        <v>3</v>
      </c>
      <c r="C25" s="13">
        <v>5</v>
      </c>
      <c r="D25" s="13">
        <v>7</v>
      </c>
      <c r="E25" s="13">
        <v>9</v>
      </c>
      <c r="F25" s="13">
        <v>6</v>
      </c>
      <c r="G25" s="13">
        <v>7</v>
      </c>
      <c r="H25" s="13">
        <v>2</v>
      </c>
      <c r="I25" s="26">
        <f>SUM(C25:H25)</f>
        <v>36</v>
      </c>
      <c r="J25" s="13">
        <v>2</v>
      </c>
      <c r="K25" s="13">
        <v>4</v>
      </c>
      <c r="L25" s="13">
        <v>8</v>
      </c>
      <c r="M25" s="13">
        <v>3</v>
      </c>
      <c r="N25" s="13">
        <v>7</v>
      </c>
      <c r="O25" s="13">
        <v>14</v>
      </c>
      <c r="P25" s="26">
        <f>SUM(J25:O25)</f>
        <v>38</v>
      </c>
      <c r="Q25" s="13">
        <v>8</v>
      </c>
      <c r="R25" s="13">
        <v>4</v>
      </c>
      <c r="S25" s="13">
        <v>5</v>
      </c>
      <c r="T25" s="13">
        <v>8</v>
      </c>
      <c r="U25" s="13">
        <v>2</v>
      </c>
      <c r="V25" s="13">
        <v>4</v>
      </c>
      <c r="W25" s="13">
        <v>5</v>
      </c>
      <c r="X25" s="26">
        <f t="shared" si="0"/>
        <v>36</v>
      </c>
      <c r="Y25" s="13">
        <v>12</v>
      </c>
      <c r="Z25" s="13">
        <v>1</v>
      </c>
      <c r="AA25" s="13">
        <v>9</v>
      </c>
      <c r="AB25" s="13">
        <v>7</v>
      </c>
      <c r="AC25" s="13">
        <v>5</v>
      </c>
      <c r="AD25" s="13">
        <v>5</v>
      </c>
      <c r="AE25" s="26">
        <f t="shared" si="1"/>
        <v>39</v>
      </c>
      <c r="AF25" s="3">
        <f t="shared" si="2"/>
        <v>149</v>
      </c>
      <c r="AG25" s="29">
        <f>AF25/AF28*100</f>
        <v>21.562952243125906</v>
      </c>
      <c r="AH25" s="75">
        <f>AG25/AG28*100</f>
        <v>21.562952243125903</v>
      </c>
    </row>
    <row r="26" spans="1:34" s="6" customFormat="1" ht="13.5">
      <c r="A26" s="117"/>
      <c r="B26" s="4" t="s">
        <v>11</v>
      </c>
      <c r="C26" s="13">
        <v>1</v>
      </c>
      <c r="D26" s="13">
        <v>2</v>
      </c>
      <c r="E26" s="13">
        <v>1</v>
      </c>
      <c r="F26" s="13">
        <v>2</v>
      </c>
      <c r="G26" s="13">
        <v>1</v>
      </c>
      <c r="H26" s="13">
        <v>1</v>
      </c>
      <c r="I26" s="26">
        <f>SUM(C26:H26)</f>
        <v>8</v>
      </c>
      <c r="J26" s="13"/>
      <c r="K26" s="13">
        <v>1</v>
      </c>
      <c r="L26" s="13"/>
      <c r="M26" s="13">
        <v>3</v>
      </c>
      <c r="N26" s="13"/>
      <c r="O26" s="13">
        <v>4</v>
      </c>
      <c r="P26" s="26">
        <f>SUM(J26:O26)</f>
        <v>8</v>
      </c>
      <c r="Q26" s="13"/>
      <c r="R26" s="13">
        <v>1</v>
      </c>
      <c r="S26" s="13"/>
      <c r="T26" s="13">
        <v>1</v>
      </c>
      <c r="U26" s="13">
        <v>1</v>
      </c>
      <c r="V26" s="13"/>
      <c r="W26" s="13">
        <v>4</v>
      </c>
      <c r="X26" s="26">
        <f t="shared" si="0"/>
        <v>7</v>
      </c>
      <c r="Y26" s="13">
        <v>1</v>
      </c>
      <c r="Z26" s="13"/>
      <c r="AA26" s="13">
        <v>4</v>
      </c>
      <c r="AB26" s="13">
        <v>5</v>
      </c>
      <c r="AC26" s="13">
        <v>1</v>
      </c>
      <c r="AD26" s="13">
        <v>1</v>
      </c>
      <c r="AE26" s="26">
        <f t="shared" si="1"/>
        <v>12</v>
      </c>
      <c r="AF26" s="3">
        <f t="shared" si="2"/>
        <v>35</v>
      </c>
      <c r="AG26" s="29">
        <f>AF26/AF28*100</f>
        <v>5.065123010130246</v>
      </c>
      <c r="AH26" s="75"/>
    </row>
    <row r="27" spans="1:34" s="6" customFormat="1" ht="13.5">
      <c r="A27" s="117"/>
      <c r="B27" s="4" t="s">
        <v>9</v>
      </c>
      <c r="C27" s="13"/>
      <c r="D27" s="13"/>
      <c r="E27" s="13"/>
      <c r="F27" s="13">
        <v>1</v>
      </c>
      <c r="G27" s="13"/>
      <c r="H27" s="13">
        <v>1</v>
      </c>
      <c r="I27" s="26">
        <f>SUM(C27:H27)</f>
        <v>2</v>
      </c>
      <c r="J27" s="13"/>
      <c r="K27" s="13"/>
      <c r="L27" s="13">
        <v>1</v>
      </c>
      <c r="M27" s="13"/>
      <c r="N27" s="13"/>
      <c r="O27" s="13">
        <v>1</v>
      </c>
      <c r="P27" s="26">
        <f>SUM(J27:O27)</f>
        <v>2</v>
      </c>
      <c r="Q27" s="13"/>
      <c r="R27" s="13">
        <v>2</v>
      </c>
      <c r="S27" s="13"/>
      <c r="T27" s="13"/>
      <c r="U27" s="13"/>
      <c r="V27" s="13"/>
      <c r="W27" s="13"/>
      <c r="X27" s="26">
        <f t="shared" si="0"/>
        <v>2</v>
      </c>
      <c r="Y27" s="13">
        <v>1</v>
      </c>
      <c r="Z27" s="13"/>
      <c r="AA27" s="13"/>
      <c r="AB27" s="13"/>
      <c r="AC27" s="13"/>
      <c r="AD27" s="13"/>
      <c r="AE27" s="26">
        <f t="shared" si="1"/>
        <v>1</v>
      </c>
      <c r="AF27" s="3">
        <f t="shared" si="2"/>
        <v>7</v>
      </c>
      <c r="AG27" s="29">
        <f>AF27/AF28*100</f>
        <v>1.0130246020260492</v>
      </c>
      <c r="AH27" s="75"/>
    </row>
    <row r="28" spans="1:34" s="27" customFormat="1" ht="13.5">
      <c r="A28" s="135" t="s">
        <v>0</v>
      </c>
      <c r="B28" s="136"/>
      <c r="C28" s="26">
        <f aca="true" t="shared" si="9" ref="C28:W28">SUM(C23:C27)</f>
        <v>30</v>
      </c>
      <c r="D28" s="26">
        <f t="shared" si="9"/>
        <v>27</v>
      </c>
      <c r="E28" s="26">
        <f t="shared" si="9"/>
        <v>29</v>
      </c>
      <c r="F28" s="26">
        <f t="shared" si="9"/>
        <v>28</v>
      </c>
      <c r="G28" s="26">
        <f t="shared" si="9"/>
        <v>29</v>
      </c>
      <c r="H28" s="26">
        <f t="shared" si="9"/>
        <v>27</v>
      </c>
      <c r="I28" s="26">
        <f t="shared" si="9"/>
        <v>170</v>
      </c>
      <c r="J28" s="26">
        <f t="shared" si="9"/>
        <v>30</v>
      </c>
      <c r="K28" s="26">
        <f t="shared" si="9"/>
        <v>30</v>
      </c>
      <c r="L28" s="26">
        <f t="shared" si="9"/>
        <v>29</v>
      </c>
      <c r="M28" s="26">
        <f t="shared" si="9"/>
        <v>26</v>
      </c>
      <c r="N28" s="26">
        <f t="shared" si="9"/>
        <v>29</v>
      </c>
      <c r="O28" s="26">
        <f t="shared" si="9"/>
        <v>28</v>
      </c>
      <c r="P28" s="26">
        <f t="shared" si="9"/>
        <v>172</v>
      </c>
      <c r="Q28" s="26">
        <f t="shared" si="9"/>
        <v>25</v>
      </c>
      <c r="R28" s="26">
        <f t="shared" si="9"/>
        <v>26</v>
      </c>
      <c r="S28" s="26">
        <f t="shared" si="9"/>
        <v>24</v>
      </c>
      <c r="T28" s="26">
        <f t="shared" si="9"/>
        <v>27</v>
      </c>
      <c r="U28" s="26">
        <f t="shared" si="9"/>
        <v>28</v>
      </c>
      <c r="V28" s="26">
        <f t="shared" si="9"/>
        <v>28</v>
      </c>
      <c r="W28" s="26">
        <f t="shared" si="9"/>
        <v>26</v>
      </c>
      <c r="X28" s="26">
        <f t="shared" si="0"/>
        <v>184</v>
      </c>
      <c r="Y28" s="26">
        <f>SUM(Y23:Y27)</f>
        <v>26</v>
      </c>
      <c r="Z28" s="26">
        <f aca="true" t="shared" si="10" ref="Z28:AE28">SUM(Z23:Z27)</f>
        <v>28</v>
      </c>
      <c r="AA28" s="26">
        <f t="shared" si="10"/>
        <v>27</v>
      </c>
      <c r="AB28" s="26">
        <f t="shared" si="10"/>
        <v>28</v>
      </c>
      <c r="AC28" s="26">
        <f t="shared" si="10"/>
        <v>28</v>
      </c>
      <c r="AD28" s="26">
        <f t="shared" si="10"/>
        <v>28</v>
      </c>
      <c r="AE28" s="26">
        <f t="shared" si="10"/>
        <v>165</v>
      </c>
      <c r="AF28" s="90">
        <f t="shared" si="2"/>
        <v>691</v>
      </c>
      <c r="AG28" s="30">
        <f>SUM(AG23:AG27)</f>
        <v>100.00000000000001</v>
      </c>
      <c r="AH28" s="77">
        <f>SUM(AH23:AH27)</f>
        <v>93.9218523878437</v>
      </c>
    </row>
    <row r="29" spans="1:34" s="6" customFormat="1" ht="13.5">
      <c r="A29" s="116" t="s">
        <v>42</v>
      </c>
      <c r="B29" s="4" t="s">
        <v>8</v>
      </c>
      <c r="C29" s="13">
        <v>16</v>
      </c>
      <c r="D29" s="13">
        <v>10</v>
      </c>
      <c r="E29" s="13">
        <v>10</v>
      </c>
      <c r="F29" s="13">
        <v>13</v>
      </c>
      <c r="G29" s="13">
        <v>17</v>
      </c>
      <c r="H29" s="13">
        <v>17</v>
      </c>
      <c r="I29" s="26">
        <f>SUM(C29:H29)</f>
        <v>83</v>
      </c>
      <c r="J29" s="13">
        <v>15</v>
      </c>
      <c r="K29" s="13">
        <v>16</v>
      </c>
      <c r="L29" s="13">
        <v>11</v>
      </c>
      <c r="M29" s="13">
        <v>14</v>
      </c>
      <c r="N29" s="13">
        <v>20</v>
      </c>
      <c r="O29" s="13">
        <v>12</v>
      </c>
      <c r="P29" s="26">
        <f>SUM(J29:O29)</f>
        <v>88</v>
      </c>
      <c r="Q29" s="13">
        <v>7</v>
      </c>
      <c r="R29" s="13">
        <v>16</v>
      </c>
      <c r="S29" s="13">
        <v>12</v>
      </c>
      <c r="T29" s="13">
        <v>13</v>
      </c>
      <c r="U29" s="13">
        <v>16</v>
      </c>
      <c r="V29" s="13">
        <v>16</v>
      </c>
      <c r="W29" s="13">
        <v>6</v>
      </c>
      <c r="X29" s="26">
        <f t="shared" si="0"/>
        <v>86</v>
      </c>
      <c r="Y29" s="13">
        <v>7</v>
      </c>
      <c r="Z29" s="13">
        <v>16</v>
      </c>
      <c r="AA29" s="13">
        <v>9</v>
      </c>
      <c r="AB29" s="13">
        <v>12</v>
      </c>
      <c r="AC29" s="13">
        <v>14</v>
      </c>
      <c r="AD29" s="13">
        <v>20</v>
      </c>
      <c r="AE29" s="26">
        <f t="shared" si="1"/>
        <v>78</v>
      </c>
      <c r="AF29" s="3">
        <f t="shared" si="2"/>
        <v>335</v>
      </c>
      <c r="AG29" s="29">
        <f>AF29/AF34*100</f>
        <v>48.201438848920866</v>
      </c>
      <c r="AH29" s="75">
        <f>AG29/AG34*100</f>
        <v>48.20143884892086</v>
      </c>
    </row>
    <row r="30" spans="1:34" s="6" customFormat="1" ht="13.5">
      <c r="A30" s="117"/>
      <c r="B30" s="4" t="s">
        <v>10</v>
      </c>
      <c r="C30" s="13">
        <v>10</v>
      </c>
      <c r="D30" s="13">
        <v>8</v>
      </c>
      <c r="E30" s="13">
        <v>10</v>
      </c>
      <c r="F30" s="13">
        <v>5</v>
      </c>
      <c r="G30" s="13">
        <v>6</v>
      </c>
      <c r="H30" s="13">
        <v>5</v>
      </c>
      <c r="I30" s="26">
        <f>SUM(C30:H30)</f>
        <v>44</v>
      </c>
      <c r="J30" s="13">
        <v>9</v>
      </c>
      <c r="K30" s="13">
        <v>10</v>
      </c>
      <c r="L30" s="13">
        <v>8</v>
      </c>
      <c r="M30" s="13">
        <v>9</v>
      </c>
      <c r="N30" s="13">
        <v>7</v>
      </c>
      <c r="O30" s="13">
        <v>8</v>
      </c>
      <c r="P30" s="26">
        <f>SUM(J30:O30)</f>
        <v>51</v>
      </c>
      <c r="Q30" s="13">
        <v>10</v>
      </c>
      <c r="R30" s="13">
        <v>7</v>
      </c>
      <c r="S30" s="13">
        <v>4</v>
      </c>
      <c r="T30" s="13">
        <v>5</v>
      </c>
      <c r="U30" s="13">
        <v>9</v>
      </c>
      <c r="V30" s="13">
        <v>9</v>
      </c>
      <c r="W30" s="13">
        <v>7</v>
      </c>
      <c r="X30" s="26">
        <f t="shared" si="0"/>
        <v>51</v>
      </c>
      <c r="Y30" s="13">
        <v>7</v>
      </c>
      <c r="Z30" s="13">
        <v>9</v>
      </c>
      <c r="AA30" s="13">
        <v>9</v>
      </c>
      <c r="AB30" s="13">
        <v>6</v>
      </c>
      <c r="AC30" s="13">
        <v>5</v>
      </c>
      <c r="AD30" s="13">
        <v>4</v>
      </c>
      <c r="AE30" s="26">
        <f t="shared" si="1"/>
        <v>40</v>
      </c>
      <c r="AF30" s="3">
        <f t="shared" si="2"/>
        <v>186</v>
      </c>
      <c r="AG30" s="29">
        <f>AF30/AF34*100</f>
        <v>26.762589928057558</v>
      </c>
      <c r="AH30" s="75">
        <f>AG30/AG34*100</f>
        <v>26.762589928057558</v>
      </c>
    </row>
    <row r="31" spans="1:34" s="6" customFormat="1" ht="13.5">
      <c r="A31" s="117"/>
      <c r="B31" s="4" t="s">
        <v>3</v>
      </c>
      <c r="C31" s="13">
        <v>4</v>
      </c>
      <c r="D31" s="13">
        <v>6</v>
      </c>
      <c r="E31" s="13">
        <v>8</v>
      </c>
      <c r="F31" s="13">
        <v>7</v>
      </c>
      <c r="G31" s="13">
        <v>3</v>
      </c>
      <c r="H31" s="13">
        <v>5</v>
      </c>
      <c r="I31" s="26">
        <f>SUM(C31:H31)</f>
        <v>33</v>
      </c>
      <c r="J31" s="13">
        <v>6</v>
      </c>
      <c r="K31" s="13">
        <v>3</v>
      </c>
      <c r="L31" s="13">
        <v>9</v>
      </c>
      <c r="M31" s="13">
        <v>5</v>
      </c>
      <c r="N31" s="13">
        <v>2</v>
      </c>
      <c r="O31" s="13">
        <v>7</v>
      </c>
      <c r="P31" s="26">
        <f>SUM(J31:O31)</f>
        <v>32</v>
      </c>
      <c r="Q31" s="13">
        <v>6</v>
      </c>
      <c r="R31" s="13">
        <v>2</v>
      </c>
      <c r="S31" s="13">
        <v>7</v>
      </c>
      <c r="T31" s="13">
        <v>7</v>
      </c>
      <c r="U31" s="13">
        <v>2</v>
      </c>
      <c r="V31" s="13">
        <v>3</v>
      </c>
      <c r="W31" s="13">
        <v>10</v>
      </c>
      <c r="X31" s="26">
        <f t="shared" si="0"/>
        <v>37</v>
      </c>
      <c r="Y31" s="13">
        <v>12</v>
      </c>
      <c r="Z31" s="13">
        <v>2</v>
      </c>
      <c r="AA31" s="13">
        <v>6</v>
      </c>
      <c r="AB31" s="13">
        <v>7</v>
      </c>
      <c r="AC31" s="13">
        <v>7</v>
      </c>
      <c r="AD31" s="13">
        <v>3</v>
      </c>
      <c r="AE31" s="26">
        <f t="shared" si="1"/>
        <v>37</v>
      </c>
      <c r="AF31" s="3">
        <f t="shared" si="2"/>
        <v>139</v>
      </c>
      <c r="AG31" s="29">
        <f>AF31/AF34*100</f>
        <v>20</v>
      </c>
      <c r="AH31" s="75">
        <f>AG31/AG34*100</f>
        <v>20</v>
      </c>
    </row>
    <row r="32" spans="1:34" s="6" customFormat="1" ht="13.5">
      <c r="A32" s="117"/>
      <c r="B32" s="4" t="s">
        <v>11</v>
      </c>
      <c r="C32" s="13"/>
      <c r="D32" s="13">
        <v>3</v>
      </c>
      <c r="E32" s="13">
        <v>1</v>
      </c>
      <c r="F32" s="13">
        <v>3</v>
      </c>
      <c r="G32" s="13">
        <v>3</v>
      </c>
      <c r="H32" s="13"/>
      <c r="I32" s="26">
        <f>SUM(C32:H32)</f>
        <v>10</v>
      </c>
      <c r="J32" s="13"/>
      <c r="K32" s="13">
        <v>1</v>
      </c>
      <c r="L32" s="13">
        <v>1</v>
      </c>
      <c r="M32" s="13"/>
      <c r="N32" s="13"/>
      <c r="O32" s="13">
        <v>1</v>
      </c>
      <c r="P32" s="26">
        <f>SUM(J32:O32)</f>
        <v>3</v>
      </c>
      <c r="Q32" s="13">
        <v>2</v>
      </c>
      <c r="R32" s="13">
        <v>1</v>
      </c>
      <c r="S32" s="13">
        <v>1</v>
      </c>
      <c r="T32" s="13">
        <v>2</v>
      </c>
      <c r="U32" s="13">
        <v>1</v>
      </c>
      <c r="V32" s="13"/>
      <c r="W32" s="13">
        <v>3</v>
      </c>
      <c r="X32" s="26">
        <f t="shared" si="0"/>
        <v>10</v>
      </c>
      <c r="Y32" s="13">
        <v>2</v>
      </c>
      <c r="Z32" s="13"/>
      <c r="AA32" s="13">
        <v>2</v>
      </c>
      <c r="AB32" s="13">
        <v>3</v>
      </c>
      <c r="AC32" s="13">
        <v>2</v>
      </c>
      <c r="AD32" s="13">
        <v>1</v>
      </c>
      <c r="AE32" s="26">
        <f t="shared" si="1"/>
        <v>10</v>
      </c>
      <c r="AF32" s="3">
        <f t="shared" si="2"/>
        <v>33</v>
      </c>
      <c r="AG32" s="29">
        <f>AF32/AF34*100</f>
        <v>4.748201438848921</v>
      </c>
      <c r="AH32" s="75"/>
    </row>
    <row r="33" spans="1:34" s="6" customFormat="1" ht="13.5">
      <c r="A33" s="117"/>
      <c r="B33" s="4" t="s">
        <v>9</v>
      </c>
      <c r="C33" s="13"/>
      <c r="D33" s="13"/>
      <c r="E33" s="13"/>
      <c r="F33" s="13"/>
      <c r="G33" s="13"/>
      <c r="H33" s="13"/>
      <c r="I33" s="26">
        <f>SUM(C33:H33)</f>
        <v>0</v>
      </c>
      <c r="J33" s="13"/>
      <c r="K33" s="13"/>
      <c r="L33" s="13"/>
      <c r="M33" s="13"/>
      <c r="N33" s="13"/>
      <c r="O33" s="13"/>
      <c r="P33" s="26">
        <f>SUM(J33:O33)</f>
        <v>0</v>
      </c>
      <c r="Q33" s="13"/>
      <c r="R33" s="13"/>
      <c r="S33" s="13"/>
      <c r="T33" s="13"/>
      <c r="U33" s="13"/>
      <c r="V33" s="13"/>
      <c r="W33" s="13"/>
      <c r="X33" s="26">
        <f t="shared" si="0"/>
        <v>0</v>
      </c>
      <c r="Y33" s="13"/>
      <c r="Z33" s="13">
        <v>1</v>
      </c>
      <c r="AA33" s="13">
        <v>1</v>
      </c>
      <c r="AB33" s="13"/>
      <c r="AC33" s="13"/>
      <c r="AD33" s="13"/>
      <c r="AE33" s="26">
        <f t="shared" si="1"/>
        <v>2</v>
      </c>
      <c r="AF33" s="3">
        <f t="shared" si="2"/>
        <v>2</v>
      </c>
      <c r="AG33" s="29">
        <f>AF33/AF34*100</f>
        <v>0.28776978417266186</v>
      </c>
      <c r="AH33" s="75"/>
    </row>
    <row r="34" spans="1:34" s="27" customFormat="1" ht="13.5">
      <c r="A34" s="135" t="s">
        <v>0</v>
      </c>
      <c r="B34" s="136"/>
      <c r="C34" s="26">
        <f aca="true" t="shared" si="11" ref="C34:W34">SUM(C29:C33)</f>
        <v>30</v>
      </c>
      <c r="D34" s="26">
        <f t="shared" si="11"/>
        <v>27</v>
      </c>
      <c r="E34" s="26">
        <f t="shared" si="11"/>
        <v>29</v>
      </c>
      <c r="F34" s="26">
        <f t="shared" si="11"/>
        <v>28</v>
      </c>
      <c r="G34" s="26">
        <f t="shared" si="11"/>
        <v>29</v>
      </c>
      <c r="H34" s="26">
        <f t="shared" si="11"/>
        <v>27</v>
      </c>
      <c r="I34" s="26">
        <f t="shared" si="11"/>
        <v>170</v>
      </c>
      <c r="J34" s="26">
        <f t="shared" si="11"/>
        <v>30</v>
      </c>
      <c r="K34" s="26">
        <f t="shared" si="11"/>
        <v>30</v>
      </c>
      <c r="L34" s="26">
        <f t="shared" si="11"/>
        <v>29</v>
      </c>
      <c r="M34" s="26">
        <f t="shared" si="11"/>
        <v>28</v>
      </c>
      <c r="N34" s="26">
        <f t="shared" si="11"/>
        <v>29</v>
      </c>
      <c r="O34" s="26">
        <f t="shared" si="11"/>
        <v>28</v>
      </c>
      <c r="P34" s="26">
        <f t="shared" si="11"/>
        <v>174</v>
      </c>
      <c r="Q34" s="26">
        <f t="shared" si="11"/>
        <v>25</v>
      </c>
      <c r="R34" s="26">
        <f t="shared" si="11"/>
        <v>26</v>
      </c>
      <c r="S34" s="26">
        <f t="shared" si="11"/>
        <v>24</v>
      </c>
      <c r="T34" s="26">
        <f t="shared" si="11"/>
        <v>27</v>
      </c>
      <c r="U34" s="26">
        <f t="shared" si="11"/>
        <v>28</v>
      </c>
      <c r="V34" s="26">
        <f t="shared" si="11"/>
        <v>28</v>
      </c>
      <c r="W34" s="26">
        <f t="shared" si="11"/>
        <v>26</v>
      </c>
      <c r="X34" s="26">
        <f t="shared" si="0"/>
        <v>184</v>
      </c>
      <c r="Y34" s="26">
        <f>SUM(Y29:Y33)</f>
        <v>28</v>
      </c>
      <c r="Z34" s="26">
        <f aca="true" t="shared" si="12" ref="Z34:AE34">SUM(Z29:Z33)</f>
        <v>28</v>
      </c>
      <c r="AA34" s="26">
        <f t="shared" si="12"/>
        <v>27</v>
      </c>
      <c r="AB34" s="26">
        <f t="shared" si="12"/>
        <v>28</v>
      </c>
      <c r="AC34" s="26">
        <f t="shared" si="12"/>
        <v>28</v>
      </c>
      <c r="AD34" s="26">
        <f t="shared" si="12"/>
        <v>28</v>
      </c>
      <c r="AE34" s="26">
        <f t="shared" si="12"/>
        <v>167</v>
      </c>
      <c r="AF34" s="90">
        <f t="shared" si="2"/>
        <v>695</v>
      </c>
      <c r="AG34" s="30">
        <f>SUM(AG29:AG33)</f>
        <v>100.00000000000001</v>
      </c>
      <c r="AH34" s="77">
        <f>SUM(AH29:AH33)</f>
        <v>94.96402877697841</v>
      </c>
    </row>
    <row r="35" spans="1:34" s="6" customFormat="1" ht="13.5">
      <c r="A35" s="116" t="s">
        <v>43</v>
      </c>
      <c r="B35" s="4" t="s">
        <v>8</v>
      </c>
      <c r="C35" s="13">
        <v>21</v>
      </c>
      <c r="D35" s="13">
        <v>20</v>
      </c>
      <c r="E35" s="13">
        <v>13</v>
      </c>
      <c r="F35" s="13">
        <v>16</v>
      </c>
      <c r="G35" s="13">
        <v>18</v>
      </c>
      <c r="H35" s="13">
        <v>17</v>
      </c>
      <c r="I35" s="26">
        <f>SUM(C35:H35)</f>
        <v>105</v>
      </c>
      <c r="J35" s="13">
        <v>18</v>
      </c>
      <c r="K35" s="13">
        <v>19</v>
      </c>
      <c r="L35" s="13">
        <v>12</v>
      </c>
      <c r="M35" s="13">
        <v>11</v>
      </c>
      <c r="N35" s="13">
        <v>21</v>
      </c>
      <c r="O35" s="13">
        <v>10</v>
      </c>
      <c r="P35" s="26">
        <f>SUM(J35:O35)</f>
        <v>91</v>
      </c>
      <c r="Q35" s="13">
        <v>6</v>
      </c>
      <c r="R35" s="13">
        <v>18</v>
      </c>
      <c r="S35" s="13">
        <v>15</v>
      </c>
      <c r="T35" s="13">
        <v>10</v>
      </c>
      <c r="U35" s="13">
        <v>18</v>
      </c>
      <c r="V35" s="13">
        <v>9</v>
      </c>
      <c r="W35" s="13">
        <v>6</v>
      </c>
      <c r="X35" s="26">
        <f t="shared" si="0"/>
        <v>82</v>
      </c>
      <c r="Y35" s="13">
        <v>3</v>
      </c>
      <c r="Z35" s="13">
        <v>15</v>
      </c>
      <c r="AA35" s="13">
        <v>8</v>
      </c>
      <c r="AB35" s="13">
        <v>10</v>
      </c>
      <c r="AC35" s="13">
        <v>11</v>
      </c>
      <c r="AD35" s="13">
        <v>11</v>
      </c>
      <c r="AE35" s="26">
        <f t="shared" si="1"/>
        <v>58</v>
      </c>
      <c r="AF35" s="3">
        <f t="shared" si="2"/>
        <v>336</v>
      </c>
      <c r="AG35" s="29">
        <f>AF35/AF40*100</f>
        <v>48.76632801161103</v>
      </c>
      <c r="AH35" s="75">
        <f>AG35/AG40*100</f>
        <v>48.76632801161102</v>
      </c>
    </row>
    <row r="36" spans="1:34" s="6" customFormat="1" ht="13.5">
      <c r="A36" s="117"/>
      <c r="B36" s="4" t="s">
        <v>10</v>
      </c>
      <c r="C36" s="13">
        <v>7</v>
      </c>
      <c r="D36" s="13">
        <v>4</v>
      </c>
      <c r="E36" s="13">
        <v>9</v>
      </c>
      <c r="F36" s="13">
        <v>5</v>
      </c>
      <c r="G36" s="13">
        <v>7</v>
      </c>
      <c r="H36" s="13">
        <v>3</v>
      </c>
      <c r="I36" s="26">
        <f>SUM(C36:H36)</f>
        <v>35</v>
      </c>
      <c r="J36" s="13">
        <v>8</v>
      </c>
      <c r="K36" s="13">
        <v>7</v>
      </c>
      <c r="L36" s="13">
        <v>10</v>
      </c>
      <c r="M36" s="13">
        <v>8</v>
      </c>
      <c r="N36" s="13">
        <v>6</v>
      </c>
      <c r="O36" s="13">
        <v>10</v>
      </c>
      <c r="P36" s="26">
        <f>SUM(J36:O36)</f>
        <v>49</v>
      </c>
      <c r="Q36" s="13">
        <v>12</v>
      </c>
      <c r="R36" s="13">
        <v>5</v>
      </c>
      <c r="S36" s="13">
        <v>2</v>
      </c>
      <c r="T36" s="13">
        <v>13</v>
      </c>
      <c r="U36" s="13">
        <v>9</v>
      </c>
      <c r="V36" s="13">
        <v>13</v>
      </c>
      <c r="W36" s="13">
        <v>10</v>
      </c>
      <c r="X36" s="26">
        <f t="shared" si="0"/>
        <v>64</v>
      </c>
      <c r="Y36" s="13">
        <v>8</v>
      </c>
      <c r="Z36" s="13">
        <v>6</v>
      </c>
      <c r="AA36" s="13">
        <v>9</v>
      </c>
      <c r="AB36" s="13">
        <v>7</v>
      </c>
      <c r="AC36" s="13">
        <v>8</v>
      </c>
      <c r="AD36" s="13">
        <v>8</v>
      </c>
      <c r="AE36" s="26">
        <f t="shared" si="1"/>
        <v>46</v>
      </c>
      <c r="AF36" s="3">
        <f t="shared" si="2"/>
        <v>194</v>
      </c>
      <c r="AG36" s="29">
        <f>AF36/AF40*100</f>
        <v>28.156748911465897</v>
      </c>
      <c r="AH36" s="75">
        <f>AG36/AG40*100</f>
        <v>28.156748911465897</v>
      </c>
    </row>
    <row r="37" spans="1:34" s="6" customFormat="1" ht="13.5">
      <c r="A37" s="117"/>
      <c r="B37" s="4" t="s">
        <v>3</v>
      </c>
      <c r="C37" s="13">
        <v>2</v>
      </c>
      <c r="D37" s="13">
        <v>3</v>
      </c>
      <c r="E37" s="13">
        <v>7</v>
      </c>
      <c r="F37" s="13">
        <v>6</v>
      </c>
      <c r="G37" s="13">
        <v>4</v>
      </c>
      <c r="H37" s="13">
        <v>5</v>
      </c>
      <c r="I37" s="26">
        <f>SUM(C37:H37)</f>
        <v>27</v>
      </c>
      <c r="J37" s="13">
        <v>4</v>
      </c>
      <c r="K37" s="13">
        <v>4</v>
      </c>
      <c r="L37" s="13">
        <v>3</v>
      </c>
      <c r="M37" s="13">
        <v>4</v>
      </c>
      <c r="N37" s="13">
        <v>2</v>
      </c>
      <c r="O37" s="13">
        <v>6</v>
      </c>
      <c r="P37" s="26">
        <f>SUM(J37:O37)</f>
        <v>23</v>
      </c>
      <c r="Q37" s="13">
        <v>7</v>
      </c>
      <c r="R37" s="13">
        <v>3</v>
      </c>
      <c r="S37" s="13">
        <v>6</v>
      </c>
      <c r="T37" s="13">
        <v>4</v>
      </c>
      <c r="U37" s="13">
        <v>1</v>
      </c>
      <c r="V37" s="13">
        <v>5</v>
      </c>
      <c r="W37" s="13">
        <v>10</v>
      </c>
      <c r="X37" s="26">
        <f t="shared" si="0"/>
        <v>36</v>
      </c>
      <c r="Y37" s="13">
        <v>12</v>
      </c>
      <c r="Z37" s="13">
        <v>6</v>
      </c>
      <c r="AA37" s="13">
        <v>9</v>
      </c>
      <c r="AB37" s="13">
        <v>10</v>
      </c>
      <c r="AC37" s="13">
        <v>8</v>
      </c>
      <c r="AD37" s="13">
        <v>8</v>
      </c>
      <c r="AE37" s="26">
        <f t="shared" si="1"/>
        <v>53</v>
      </c>
      <c r="AF37" s="3">
        <f t="shared" si="2"/>
        <v>139</v>
      </c>
      <c r="AG37" s="29">
        <f>AF37/AF40*100</f>
        <v>20.174165457184326</v>
      </c>
      <c r="AH37" s="75">
        <f>AG37/AG40*100</f>
        <v>20.174165457184323</v>
      </c>
    </row>
    <row r="38" spans="1:34" s="6" customFormat="1" ht="13.5">
      <c r="A38" s="117"/>
      <c r="B38" s="4" t="s">
        <v>11</v>
      </c>
      <c r="C38" s="13"/>
      <c r="D38" s="13"/>
      <c r="E38" s="13"/>
      <c r="F38" s="13">
        <v>1</v>
      </c>
      <c r="G38" s="13"/>
      <c r="H38" s="13">
        <v>2</v>
      </c>
      <c r="I38" s="26">
        <f>SUM(C38:H38)</f>
        <v>3</v>
      </c>
      <c r="J38" s="13"/>
      <c r="K38" s="13"/>
      <c r="L38" s="13">
        <v>4</v>
      </c>
      <c r="M38" s="13">
        <v>1</v>
      </c>
      <c r="N38" s="13"/>
      <c r="O38" s="13">
        <v>1</v>
      </c>
      <c r="P38" s="26">
        <f>SUM(J38:O38)</f>
        <v>6</v>
      </c>
      <c r="Q38" s="13"/>
      <c r="R38" s="13"/>
      <c r="S38" s="13">
        <v>1</v>
      </c>
      <c r="T38" s="13"/>
      <c r="U38" s="13"/>
      <c r="V38" s="13">
        <v>1</v>
      </c>
      <c r="W38" s="13"/>
      <c r="X38" s="26">
        <f t="shared" si="0"/>
        <v>2</v>
      </c>
      <c r="Y38" s="13">
        <v>4</v>
      </c>
      <c r="Z38" s="13">
        <v>1</v>
      </c>
      <c r="AA38" s="13">
        <v>1</v>
      </c>
      <c r="AB38" s="13"/>
      <c r="AC38" s="13"/>
      <c r="AD38" s="13"/>
      <c r="AE38" s="26">
        <f t="shared" si="1"/>
        <v>6</v>
      </c>
      <c r="AF38" s="3">
        <f t="shared" si="2"/>
        <v>17</v>
      </c>
      <c r="AG38" s="29">
        <f>AF38/AF40*100</f>
        <v>2.467343976777939</v>
      </c>
      <c r="AH38" s="75"/>
    </row>
    <row r="39" spans="1:34" s="6" customFormat="1" ht="13.5">
      <c r="A39" s="117"/>
      <c r="B39" s="4" t="s">
        <v>9</v>
      </c>
      <c r="C39" s="13"/>
      <c r="D39" s="13"/>
      <c r="E39" s="13"/>
      <c r="F39" s="13"/>
      <c r="G39" s="13"/>
      <c r="H39" s="13"/>
      <c r="I39" s="26">
        <f>SUM(C39:H39)</f>
        <v>0</v>
      </c>
      <c r="J39" s="13"/>
      <c r="K39" s="13"/>
      <c r="L39" s="13"/>
      <c r="M39" s="13"/>
      <c r="N39" s="13"/>
      <c r="O39" s="13"/>
      <c r="P39" s="26">
        <f>SUM(J39:O39)</f>
        <v>0</v>
      </c>
      <c r="Q39" s="13"/>
      <c r="R39" s="13"/>
      <c r="S39" s="13"/>
      <c r="T39" s="13"/>
      <c r="U39" s="13"/>
      <c r="V39" s="13"/>
      <c r="W39" s="13"/>
      <c r="X39" s="26">
        <f t="shared" si="0"/>
        <v>0</v>
      </c>
      <c r="Y39" s="13"/>
      <c r="Z39" s="13"/>
      <c r="AA39" s="13"/>
      <c r="AB39" s="13">
        <v>1</v>
      </c>
      <c r="AC39" s="13">
        <v>1</v>
      </c>
      <c r="AD39" s="13">
        <v>1</v>
      </c>
      <c r="AE39" s="26">
        <f t="shared" si="1"/>
        <v>3</v>
      </c>
      <c r="AF39" s="3">
        <f t="shared" si="2"/>
        <v>3</v>
      </c>
      <c r="AG39" s="29">
        <f>AF39/AF40*100</f>
        <v>0.43541364296081275</v>
      </c>
      <c r="AH39" s="75"/>
    </row>
    <row r="40" spans="1:34" s="27" customFormat="1" ht="13.5">
      <c r="A40" s="135" t="s">
        <v>0</v>
      </c>
      <c r="B40" s="136"/>
      <c r="C40" s="26">
        <f aca="true" t="shared" si="13" ref="C40:W40">SUM(C35:C39)</f>
        <v>30</v>
      </c>
      <c r="D40" s="26">
        <f t="shared" si="13"/>
        <v>27</v>
      </c>
      <c r="E40" s="26">
        <f t="shared" si="13"/>
        <v>29</v>
      </c>
      <c r="F40" s="26">
        <f t="shared" si="13"/>
        <v>28</v>
      </c>
      <c r="G40" s="26">
        <f t="shared" si="13"/>
        <v>29</v>
      </c>
      <c r="H40" s="26">
        <f t="shared" si="13"/>
        <v>27</v>
      </c>
      <c r="I40" s="26">
        <f t="shared" si="13"/>
        <v>170</v>
      </c>
      <c r="J40" s="26">
        <f t="shared" si="13"/>
        <v>30</v>
      </c>
      <c r="K40" s="26">
        <f t="shared" si="13"/>
        <v>30</v>
      </c>
      <c r="L40" s="26">
        <f t="shared" si="13"/>
        <v>29</v>
      </c>
      <c r="M40" s="26">
        <f t="shared" si="13"/>
        <v>24</v>
      </c>
      <c r="N40" s="26">
        <f t="shared" si="13"/>
        <v>29</v>
      </c>
      <c r="O40" s="26">
        <f t="shared" si="13"/>
        <v>27</v>
      </c>
      <c r="P40" s="26">
        <f t="shared" si="13"/>
        <v>169</v>
      </c>
      <c r="Q40" s="26">
        <f t="shared" si="13"/>
        <v>25</v>
      </c>
      <c r="R40" s="26">
        <f t="shared" si="13"/>
        <v>26</v>
      </c>
      <c r="S40" s="26">
        <f t="shared" si="13"/>
        <v>24</v>
      </c>
      <c r="T40" s="26">
        <f t="shared" si="13"/>
        <v>27</v>
      </c>
      <c r="U40" s="26">
        <f t="shared" si="13"/>
        <v>28</v>
      </c>
      <c r="V40" s="26">
        <f t="shared" si="13"/>
        <v>28</v>
      </c>
      <c r="W40" s="26">
        <f t="shared" si="13"/>
        <v>26</v>
      </c>
      <c r="X40" s="26">
        <f t="shared" si="0"/>
        <v>184</v>
      </c>
      <c r="Y40" s="26">
        <f>SUM(Y35:Y39)</f>
        <v>27</v>
      </c>
      <c r="Z40" s="26">
        <f aca="true" t="shared" si="14" ref="Z40:AD40">SUM(Z35:Z39)</f>
        <v>28</v>
      </c>
      <c r="AA40" s="26">
        <f t="shared" si="14"/>
        <v>27</v>
      </c>
      <c r="AB40" s="26">
        <f t="shared" si="14"/>
        <v>28</v>
      </c>
      <c r="AC40" s="26">
        <f t="shared" si="14"/>
        <v>28</v>
      </c>
      <c r="AD40" s="26">
        <f t="shared" si="14"/>
        <v>28</v>
      </c>
      <c r="AE40" s="26">
        <f t="shared" si="1"/>
        <v>166</v>
      </c>
      <c r="AF40" s="90">
        <f t="shared" si="2"/>
        <v>689</v>
      </c>
      <c r="AG40" s="30">
        <f>SUM(AG35:AG39)</f>
        <v>100.00000000000001</v>
      </c>
      <c r="AH40" s="77">
        <f>SUM(AH35:AH39)</f>
        <v>97.09724238026124</v>
      </c>
    </row>
    <row r="41" spans="1:34" s="6" customFormat="1" ht="13.5">
      <c r="A41" s="116" t="s">
        <v>44</v>
      </c>
      <c r="B41" s="4" t="s">
        <v>8</v>
      </c>
      <c r="C41" s="13">
        <v>15</v>
      </c>
      <c r="D41" s="13">
        <v>18</v>
      </c>
      <c r="E41" s="13">
        <v>13</v>
      </c>
      <c r="F41" s="13">
        <v>18</v>
      </c>
      <c r="G41" s="13">
        <v>17</v>
      </c>
      <c r="H41" s="13">
        <v>19</v>
      </c>
      <c r="I41" s="26">
        <f>SUM(C41:H41)</f>
        <v>100</v>
      </c>
      <c r="J41" s="13">
        <v>19</v>
      </c>
      <c r="K41" s="13">
        <v>16</v>
      </c>
      <c r="L41" s="13">
        <v>14</v>
      </c>
      <c r="M41" s="13">
        <v>22</v>
      </c>
      <c r="N41" s="13">
        <v>23</v>
      </c>
      <c r="O41" s="13">
        <v>12</v>
      </c>
      <c r="P41" s="26">
        <f>SUM(J41:O41)</f>
        <v>106</v>
      </c>
      <c r="Q41" s="13">
        <v>13</v>
      </c>
      <c r="R41" s="13">
        <v>19</v>
      </c>
      <c r="S41" s="13">
        <v>14</v>
      </c>
      <c r="T41" s="13">
        <v>9</v>
      </c>
      <c r="U41" s="13">
        <v>14</v>
      </c>
      <c r="V41" s="13">
        <v>13</v>
      </c>
      <c r="W41" s="13">
        <v>5</v>
      </c>
      <c r="X41" s="26">
        <f t="shared" si="0"/>
        <v>87</v>
      </c>
      <c r="Y41" s="13">
        <v>5</v>
      </c>
      <c r="Z41" s="13">
        <v>13</v>
      </c>
      <c r="AA41" s="13">
        <v>8</v>
      </c>
      <c r="AB41" s="13">
        <v>11</v>
      </c>
      <c r="AC41" s="13">
        <v>13</v>
      </c>
      <c r="AD41" s="13">
        <v>10</v>
      </c>
      <c r="AE41" s="26">
        <f t="shared" si="1"/>
        <v>60</v>
      </c>
      <c r="AF41" s="3">
        <f t="shared" si="2"/>
        <v>353</v>
      </c>
      <c r="AG41" s="29">
        <f>AF41/AF46*100</f>
        <v>50.86455331412104</v>
      </c>
      <c r="AH41" s="75">
        <f>AG41/AG46*100</f>
        <v>50.86455331412104</v>
      </c>
    </row>
    <row r="42" spans="1:34" s="6" customFormat="1" ht="13.5">
      <c r="A42" s="117"/>
      <c r="B42" s="4" t="s">
        <v>10</v>
      </c>
      <c r="C42" s="13">
        <v>10</v>
      </c>
      <c r="D42" s="13">
        <v>5</v>
      </c>
      <c r="E42" s="13">
        <v>10</v>
      </c>
      <c r="F42" s="13">
        <v>6</v>
      </c>
      <c r="G42" s="13">
        <v>5</v>
      </c>
      <c r="H42" s="13">
        <v>1</v>
      </c>
      <c r="I42" s="26">
        <f>SUM(C42:H42)</f>
        <v>37</v>
      </c>
      <c r="J42" s="13">
        <v>5</v>
      </c>
      <c r="K42" s="13">
        <v>11</v>
      </c>
      <c r="L42" s="13">
        <v>6</v>
      </c>
      <c r="M42" s="13">
        <v>5</v>
      </c>
      <c r="N42" s="13">
        <v>3</v>
      </c>
      <c r="O42" s="13">
        <v>13</v>
      </c>
      <c r="P42" s="26">
        <f>SUM(J42:O42)</f>
        <v>43</v>
      </c>
      <c r="Q42" s="13">
        <v>8</v>
      </c>
      <c r="R42" s="13">
        <v>6</v>
      </c>
      <c r="S42" s="13">
        <v>7</v>
      </c>
      <c r="T42" s="13">
        <v>10</v>
      </c>
      <c r="U42" s="13">
        <v>9</v>
      </c>
      <c r="V42" s="13">
        <v>8</v>
      </c>
      <c r="W42" s="13">
        <v>12</v>
      </c>
      <c r="X42" s="26">
        <f t="shared" si="0"/>
        <v>60</v>
      </c>
      <c r="Y42" s="13">
        <v>14</v>
      </c>
      <c r="Z42" s="13">
        <v>9</v>
      </c>
      <c r="AA42" s="13">
        <v>7</v>
      </c>
      <c r="AB42" s="13">
        <v>11</v>
      </c>
      <c r="AC42" s="13">
        <v>8</v>
      </c>
      <c r="AD42" s="13">
        <v>11</v>
      </c>
      <c r="AE42" s="26">
        <f t="shared" si="1"/>
        <v>60</v>
      </c>
      <c r="AF42" s="3">
        <f t="shared" si="2"/>
        <v>200</v>
      </c>
      <c r="AG42" s="29">
        <f>AF42/AF46*100</f>
        <v>28.818443804034583</v>
      </c>
      <c r="AH42" s="75">
        <f>AG42/AG46*100</f>
        <v>28.818443804034583</v>
      </c>
    </row>
    <row r="43" spans="1:34" s="6" customFormat="1" ht="13.5">
      <c r="A43" s="117"/>
      <c r="B43" s="4" t="s">
        <v>3</v>
      </c>
      <c r="C43" s="13">
        <v>4</v>
      </c>
      <c r="D43" s="13">
        <v>4</v>
      </c>
      <c r="E43" s="13">
        <v>5</v>
      </c>
      <c r="F43" s="13">
        <v>3</v>
      </c>
      <c r="G43" s="13">
        <v>7</v>
      </c>
      <c r="H43" s="13">
        <v>5</v>
      </c>
      <c r="I43" s="26">
        <f>SUM(C43:H43)</f>
        <v>28</v>
      </c>
      <c r="J43" s="13">
        <v>5</v>
      </c>
      <c r="K43" s="13">
        <v>2</v>
      </c>
      <c r="L43" s="13">
        <v>7</v>
      </c>
      <c r="M43" s="13">
        <v>1</v>
      </c>
      <c r="N43" s="13">
        <v>3</v>
      </c>
      <c r="O43" s="13">
        <v>2</v>
      </c>
      <c r="P43" s="26">
        <f>SUM(J43:O43)</f>
        <v>20</v>
      </c>
      <c r="Q43" s="13">
        <v>3</v>
      </c>
      <c r="R43" s="13">
        <v>1</v>
      </c>
      <c r="S43" s="13">
        <v>3</v>
      </c>
      <c r="T43" s="13">
        <v>8</v>
      </c>
      <c r="U43" s="13">
        <v>5</v>
      </c>
      <c r="V43" s="13">
        <v>3</v>
      </c>
      <c r="W43" s="13">
        <v>6</v>
      </c>
      <c r="X43" s="26">
        <f t="shared" si="0"/>
        <v>29</v>
      </c>
      <c r="Y43" s="13">
        <v>6</v>
      </c>
      <c r="Z43" s="13">
        <v>5</v>
      </c>
      <c r="AA43" s="13">
        <v>10</v>
      </c>
      <c r="AB43" s="13">
        <v>3</v>
      </c>
      <c r="AC43" s="13">
        <v>4</v>
      </c>
      <c r="AD43" s="13">
        <v>3</v>
      </c>
      <c r="AE43" s="26">
        <f t="shared" si="1"/>
        <v>31</v>
      </c>
      <c r="AF43" s="3">
        <f t="shared" si="2"/>
        <v>108</v>
      </c>
      <c r="AG43" s="29">
        <f>AF43/AF46*100</f>
        <v>15.561959654178676</v>
      </c>
      <c r="AH43" s="75">
        <f>AG43/AG46*100</f>
        <v>15.561959654178676</v>
      </c>
    </row>
    <row r="44" spans="1:34" s="6" customFormat="1" ht="13.5">
      <c r="A44" s="117"/>
      <c r="B44" s="4" t="s">
        <v>11</v>
      </c>
      <c r="C44" s="13"/>
      <c r="D44" s="13"/>
      <c r="E44" s="13">
        <v>1</v>
      </c>
      <c r="F44" s="13">
        <v>1</v>
      </c>
      <c r="G44" s="13"/>
      <c r="H44" s="13"/>
      <c r="I44" s="26">
        <f>SUM(C44:H44)</f>
        <v>2</v>
      </c>
      <c r="J44" s="13">
        <v>1</v>
      </c>
      <c r="K44" s="13">
        <v>1</v>
      </c>
      <c r="L44" s="13">
        <v>1</v>
      </c>
      <c r="M44" s="13">
        <v>1</v>
      </c>
      <c r="N44" s="13"/>
      <c r="O44" s="13"/>
      <c r="P44" s="26">
        <f>SUM(J44:O44)</f>
        <v>4</v>
      </c>
      <c r="Q44" s="13">
        <v>1</v>
      </c>
      <c r="R44" s="13"/>
      <c r="S44" s="13"/>
      <c r="T44" s="13"/>
      <c r="U44" s="13"/>
      <c r="V44" s="13">
        <v>4</v>
      </c>
      <c r="W44" s="13">
        <v>2</v>
      </c>
      <c r="X44" s="26">
        <f t="shared" si="0"/>
        <v>7</v>
      </c>
      <c r="Y44" s="13">
        <v>2</v>
      </c>
      <c r="Z44" s="13">
        <v>1</v>
      </c>
      <c r="AA44" s="13">
        <v>2</v>
      </c>
      <c r="AB44" s="13">
        <v>2</v>
      </c>
      <c r="AC44" s="13">
        <v>3</v>
      </c>
      <c r="AD44" s="13">
        <v>3</v>
      </c>
      <c r="AE44" s="26">
        <f t="shared" si="1"/>
        <v>13</v>
      </c>
      <c r="AF44" s="3">
        <f t="shared" si="2"/>
        <v>26</v>
      </c>
      <c r="AG44" s="29">
        <f>AF44/AF46*100</f>
        <v>3.7463976945244957</v>
      </c>
      <c r="AH44" s="75"/>
    </row>
    <row r="45" spans="1:34" s="6" customFormat="1" ht="13.5">
      <c r="A45" s="117"/>
      <c r="B45" s="4" t="s">
        <v>9</v>
      </c>
      <c r="C45" s="13">
        <v>1</v>
      </c>
      <c r="D45" s="13"/>
      <c r="E45" s="13"/>
      <c r="F45" s="13"/>
      <c r="G45" s="13"/>
      <c r="H45" s="13">
        <v>2</v>
      </c>
      <c r="I45" s="26">
        <f>SUM(C45:H45)</f>
        <v>3</v>
      </c>
      <c r="J45" s="13"/>
      <c r="K45" s="13"/>
      <c r="L45" s="13">
        <v>1</v>
      </c>
      <c r="M45" s="13"/>
      <c r="N45" s="13"/>
      <c r="O45" s="13"/>
      <c r="P45" s="26">
        <f>SUM(J45:O45)</f>
        <v>1</v>
      </c>
      <c r="Q45" s="13"/>
      <c r="R45" s="13"/>
      <c r="S45" s="13"/>
      <c r="T45" s="13"/>
      <c r="U45" s="13"/>
      <c r="V45" s="13"/>
      <c r="W45" s="13">
        <v>1</v>
      </c>
      <c r="X45" s="26">
        <f t="shared" si="0"/>
        <v>1</v>
      </c>
      <c r="Y45" s="13"/>
      <c r="Z45" s="13"/>
      <c r="AA45" s="13"/>
      <c r="AB45" s="13">
        <v>1</v>
      </c>
      <c r="AC45" s="13"/>
      <c r="AD45" s="13">
        <v>1</v>
      </c>
      <c r="AE45" s="26">
        <f t="shared" si="1"/>
        <v>2</v>
      </c>
      <c r="AF45" s="3">
        <f t="shared" si="2"/>
        <v>7</v>
      </c>
      <c r="AG45" s="29">
        <f>AF45/AF46*100</f>
        <v>1.0086455331412103</v>
      </c>
      <c r="AH45" s="75"/>
    </row>
    <row r="46" spans="1:34" s="27" customFormat="1" ht="13.5">
      <c r="A46" s="135" t="s">
        <v>0</v>
      </c>
      <c r="B46" s="136"/>
      <c r="C46" s="26">
        <f aca="true" t="shared" si="15" ref="C46:W46">SUM(C41:C45)</f>
        <v>30</v>
      </c>
      <c r="D46" s="26">
        <f t="shared" si="15"/>
        <v>27</v>
      </c>
      <c r="E46" s="26">
        <f t="shared" si="15"/>
        <v>29</v>
      </c>
      <c r="F46" s="26">
        <f t="shared" si="15"/>
        <v>28</v>
      </c>
      <c r="G46" s="26">
        <f t="shared" si="15"/>
        <v>29</v>
      </c>
      <c r="H46" s="26">
        <f t="shared" si="15"/>
        <v>27</v>
      </c>
      <c r="I46" s="26">
        <f t="shared" si="15"/>
        <v>170</v>
      </c>
      <c r="J46" s="26">
        <f t="shared" si="15"/>
        <v>30</v>
      </c>
      <c r="K46" s="26">
        <f t="shared" si="15"/>
        <v>30</v>
      </c>
      <c r="L46" s="26">
        <f t="shared" si="15"/>
        <v>29</v>
      </c>
      <c r="M46" s="26">
        <f t="shared" si="15"/>
        <v>29</v>
      </c>
      <c r="N46" s="26">
        <f t="shared" si="15"/>
        <v>29</v>
      </c>
      <c r="O46" s="26">
        <f t="shared" si="15"/>
        <v>27</v>
      </c>
      <c r="P46" s="26">
        <f t="shared" si="15"/>
        <v>174</v>
      </c>
      <c r="Q46" s="26">
        <f t="shared" si="15"/>
        <v>25</v>
      </c>
      <c r="R46" s="26">
        <f t="shared" si="15"/>
        <v>26</v>
      </c>
      <c r="S46" s="26">
        <f t="shared" si="15"/>
        <v>24</v>
      </c>
      <c r="T46" s="26">
        <f t="shared" si="15"/>
        <v>27</v>
      </c>
      <c r="U46" s="26">
        <f t="shared" si="15"/>
        <v>28</v>
      </c>
      <c r="V46" s="26">
        <f t="shared" si="15"/>
        <v>28</v>
      </c>
      <c r="W46" s="26">
        <f t="shared" si="15"/>
        <v>26</v>
      </c>
      <c r="X46" s="26">
        <f t="shared" si="0"/>
        <v>184</v>
      </c>
      <c r="Y46" s="26">
        <f>SUM(Y41:Y45)</f>
        <v>27</v>
      </c>
      <c r="Z46" s="26">
        <f aca="true" t="shared" si="16" ref="Z46:AD46">SUM(Z41:Z45)</f>
        <v>28</v>
      </c>
      <c r="AA46" s="26">
        <f t="shared" si="16"/>
        <v>27</v>
      </c>
      <c r="AB46" s="26">
        <f t="shared" si="16"/>
        <v>28</v>
      </c>
      <c r="AC46" s="26">
        <f t="shared" si="16"/>
        <v>28</v>
      </c>
      <c r="AD46" s="26">
        <f t="shared" si="16"/>
        <v>28</v>
      </c>
      <c r="AE46" s="26">
        <f t="shared" si="1"/>
        <v>166</v>
      </c>
      <c r="AF46" s="90">
        <f t="shared" si="2"/>
        <v>694</v>
      </c>
      <c r="AG46" s="30">
        <f>SUM(AG41:AG45)</f>
        <v>100</v>
      </c>
      <c r="AH46" s="77">
        <f>SUM(AH41:AH45)</f>
        <v>95.2449567723343</v>
      </c>
    </row>
    <row r="47" spans="1:34" s="6" customFormat="1" ht="13.5" customHeight="1">
      <c r="A47" s="129" t="s">
        <v>45</v>
      </c>
      <c r="B47" s="31" t="s">
        <v>8</v>
      </c>
      <c r="C47" s="13">
        <v>15</v>
      </c>
      <c r="D47" s="13">
        <v>16</v>
      </c>
      <c r="E47" s="13">
        <v>5</v>
      </c>
      <c r="F47" s="13">
        <v>18</v>
      </c>
      <c r="G47" s="13">
        <v>17</v>
      </c>
      <c r="H47" s="13">
        <v>17</v>
      </c>
      <c r="I47" s="26">
        <f>SUM(C47:H47)</f>
        <v>88</v>
      </c>
      <c r="J47" s="13">
        <v>13</v>
      </c>
      <c r="K47" s="13">
        <v>12</v>
      </c>
      <c r="L47" s="13">
        <v>6</v>
      </c>
      <c r="M47" s="13">
        <v>2</v>
      </c>
      <c r="N47" s="13">
        <v>8</v>
      </c>
      <c r="O47" s="13">
        <v>13</v>
      </c>
      <c r="P47" s="26">
        <f>SUM(J47:O47)</f>
        <v>54</v>
      </c>
      <c r="Q47" s="13">
        <v>8</v>
      </c>
      <c r="R47" s="13">
        <v>15</v>
      </c>
      <c r="S47" s="13">
        <v>11</v>
      </c>
      <c r="T47" s="13">
        <v>10</v>
      </c>
      <c r="U47" s="13">
        <v>14</v>
      </c>
      <c r="V47" s="13">
        <v>9</v>
      </c>
      <c r="W47" s="13">
        <v>1</v>
      </c>
      <c r="X47" s="26">
        <f t="shared" si="0"/>
        <v>68</v>
      </c>
      <c r="Y47" s="13">
        <v>4</v>
      </c>
      <c r="Z47" s="13">
        <v>9</v>
      </c>
      <c r="AA47" s="13">
        <v>6</v>
      </c>
      <c r="AB47" s="13">
        <v>13</v>
      </c>
      <c r="AC47" s="13">
        <v>9</v>
      </c>
      <c r="AD47" s="13">
        <v>12</v>
      </c>
      <c r="AE47" s="26">
        <f t="shared" si="1"/>
        <v>53</v>
      </c>
      <c r="AF47" s="3">
        <f t="shared" si="2"/>
        <v>263</v>
      </c>
      <c r="AG47" s="29">
        <f>AF47/AF52*100</f>
        <v>37.95093795093795</v>
      </c>
      <c r="AH47" s="75">
        <f>AG47/AG52*100</f>
        <v>37.95093795093795</v>
      </c>
    </row>
    <row r="48" spans="1:34" s="6" customFormat="1" ht="13.5">
      <c r="A48" s="117"/>
      <c r="B48" s="4" t="s">
        <v>10</v>
      </c>
      <c r="C48" s="13">
        <v>9</v>
      </c>
      <c r="D48" s="13">
        <v>6</v>
      </c>
      <c r="E48" s="13">
        <v>4</v>
      </c>
      <c r="F48" s="13">
        <v>3</v>
      </c>
      <c r="G48" s="13">
        <v>5</v>
      </c>
      <c r="H48" s="13">
        <v>1</v>
      </c>
      <c r="I48" s="26">
        <f>SUM(C48:H48)</f>
        <v>28</v>
      </c>
      <c r="J48" s="13">
        <v>7</v>
      </c>
      <c r="K48" s="13">
        <v>9</v>
      </c>
      <c r="L48" s="13">
        <v>4</v>
      </c>
      <c r="M48" s="13">
        <v>13</v>
      </c>
      <c r="N48" s="13">
        <v>15</v>
      </c>
      <c r="O48" s="13">
        <v>6</v>
      </c>
      <c r="P48" s="26">
        <f>SUM(J48:O48)</f>
        <v>54</v>
      </c>
      <c r="Q48" s="13">
        <v>12</v>
      </c>
      <c r="R48" s="13">
        <v>6</v>
      </c>
      <c r="S48" s="13">
        <v>6</v>
      </c>
      <c r="T48" s="13">
        <v>7</v>
      </c>
      <c r="U48" s="13">
        <v>7</v>
      </c>
      <c r="V48" s="13">
        <v>9</v>
      </c>
      <c r="W48" s="13">
        <v>11</v>
      </c>
      <c r="X48" s="26">
        <f t="shared" si="0"/>
        <v>58</v>
      </c>
      <c r="Y48" s="13">
        <v>8</v>
      </c>
      <c r="Z48" s="13">
        <v>10</v>
      </c>
      <c r="AA48" s="13">
        <v>9</v>
      </c>
      <c r="AB48" s="13">
        <v>6</v>
      </c>
      <c r="AC48" s="13">
        <v>11</v>
      </c>
      <c r="AD48" s="13">
        <v>7</v>
      </c>
      <c r="AE48" s="26">
        <f t="shared" si="1"/>
        <v>51</v>
      </c>
      <c r="AF48" s="3">
        <f t="shared" si="2"/>
        <v>191</v>
      </c>
      <c r="AG48" s="29">
        <f>AF48/AF52*100</f>
        <v>27.56132756132756</v>
      </c>
      <c r="AH48" s="75">
        <f>AG48/AG52*100</f>
        <v>27.56132756132756</v>
      </c>
    </row>
    <row r="49" spans="1:34" s="6" customFormat="1" ht="13.5">
      <c r="A49" s="117"/>
      <c r="B49" s="4" t="s">
        <v>3</v>
      </c>
      <c r="C49" s="13">
        <v>5</v>
      </c>
      <c r="D49" s="13">
        <v>5</v>
      </c>
      <c r="E49" s="13">
        <v>19</v>
      </c>
      <c r="F49" s="13">
        <v>4</v>
      </c>
      <c r="G49" s="13">
        <v>6</v>
      </c>
      <c r="H49" s="13">
        <v>6</v>
      </c>
      <c r="I49" s="26">
        <f>SUM(C49:H49)</f>
        <v>45</v>
      </c>
      <c r="J49" s="13">
        <v>8</v>
      </c>
      <c r="K49" s="13">
        <v>8</v>
      </c>
      <c r="L49" s="13">
        <v>6</v>
      </c>
      <c r="M49" s="13">
        <v>8</v>
      </c>
      <c r="N49" s="13">
        <v>6</v>
      </c>
      <c r="O49" s="13">
        <v>6</v>
      </c>
      <c r="P49" s="26">
        <f>SUM(J49:O49)</f>
        <v>42</v>
      </c>
      <c r="Q49" s="13">
        <v>5</v>
      </c>
      <c r="R49" s="13">
        <v>4</v>
      </c>
      <c r="S49" s="13">
        <v>6</v>
      </c>
      <c r="T49" s="13">
        <v>8</v>
      </c>
      <c r="U49" s="13">
        <v>7</v>
      </c>
      <c r="V49" s="13">
        <v>8</v>
      </c>
      <c r="W49" s="13">
        <v>7</v>
      </c>
      <c r="X49" s="26">
        <f t="shared" si="0"/>
        <v>45</v>
      </c>
      <c r="Y49" s="13">
        <v>11</v>
      </c>
      <c r="Z49" s="13">
        <v>7</v>
      </c>
      <c r="AA49" s="13">
        <v>7</v>
      </c>
      <c r="AB49" s="13">
        <v>6</v>
      </c>
      <c r="AC49" s="13">
        <v>6</v>
      </c>
      <c r="AD49" s="13">
        <v>2</v>
      </c>
      <c r="AE49" s="26">
        <f t="shared" si="1"/>
        <v>39</v>
      </c>
      <c r="AF49" s="3">
        <f t="shared" si="2"/>
        <v>171</v>
      </c>
      <c r="AG49" s="29">
        <f>AF49/AF52*100</f>
        <v>24.675324675324674</v>
      </c>
      <c r="AH49" s="75">
        <f>AG49/AG52*100</f>
        <v>24.675324675324674</v>
      </c>
    </row>
    <row r="50" spans="1:34" s="6" customFormat="1" ht="13.5">
      <c r="A50" s="117"/>
      <c r="B50" s="4" t="s">
        <v>11</v>
      </c>
      <c r="C50" s="13">
        <v>1</v>
      </c>
      <c r="D50" s="13"/>
      <c r="E50" s="13">
        <v>1</v>
      </c>
      <c r="F50" s="13">
        <v>3</v>
      </c>
      <c r="G50" s="13"/>
      <c r="H50" s="13">
        <v>2</v>
      </c>
      <c r="I50" s="26">
        <f>SUM(C50:H50)</f>
        <v>7</v>
      </c>
      <c r="J50" s="13">
        <v>2</v>
      </c>
      <c r="K50" s="13">
        <v>1</v>
      </c>
      <c r="L50" s="13">
        <v>6</v>
      </c>
      <c r="M50" s="13">
        <v>3</v>
      </c>
      <c r="N50" s="13"/>
      <c r="O50" s="13">
        <v>2</v>
      </c>
      <c r="P50" s="26">
        <f>SUM(J50:O50)</f>
        <v>14</v>
      </c>
      <c r="Q50" s="13"/>
      <c r="R50" s="13">
        <v>1</v>
      </c>
      <c r="S50" s="13">
        <v>1</v>
      </c>
      <c r="T50" s="13">
        <v>1</v>
      </c>
      <c r="U50" s="13"/>
      <c r="V50" s="13">
        <v>2</v>
      </c>
      <c r="W50" s="13">
        <v>6</v>
      </c>
      <c r="X50" s="26">
        <f t="shared" si="0"/>
        <v>11</v>
      </c>
      <c r="Y50" s="13">
        <v>5</v>
      </c>
      <c r="Z50" s="13">
        <v>2</v>
      </c>
      <c r="AA50" s="13">
        <v>5</v>
      </c>
      <c r="AB50" s="13">
        <v>2</v>
      </c>
      <c r="AC50" s="13">
        <v>1</v>
      </c>
      <c r="AD50" s="13">
        <v>7</v>
      </c>
      <c r="AE50" s="26">
        <f t="shared" si="1"/>
        <v>22</v>
      </c>
      <c r="AF50" s="3">
        <f t="shared" si="2"/>
        <v>54</v>
      </c>
      <c r="AG50" s="29">
        <f>AF50/AF52*100</f>
        <v>7.792207792207792</v>
      </c>
      <c r="AH50" s="78"/>
    </row>
    <row r="51" spans="1:34" s="6" customFormat="1" ht="13.5">
      <c r="A51" s="117"/>
      <c r="B51" s="4" t="s">
        <v>9</v>
      </c>
      <c r="C51" s="13"/>
      <c r="D51" s="13"/>
      <c r="E51" s="13"/>
      <c r="F51" s="13"/>
      <c r="G51" s="13">
        <v>1</v>
      </c>
      <c r="H51" s="13">
        <v>1</v>
      </c>
      <c r="I51" s="26">
        <f>SUM(C51:H51)</f>
        <v>2</v>
      </c>
      <c r="J51" s="13"/>
      <c r="K51" s="13"/>
      <c r="L51" s="13">
        <v>7</v>
      </c>
      <c r="M51" s="13">
        <v>1</v>
      </c>
      <c r="N51" s="13"/>
      <c r="O51" s="13"/>
      <c r="P51" s="26">
        <f>SUM(J51:O51)</f>
        <v>8</v>
      </c>
      <c r="Q51" s="13"/>
      <c r="R51" s="13"/>
      <c r="S51" s="13"/>
      <c r="T51" s="13">
        <v>1</v>
      </c>
      <c r="U51" s="13"/>
      <c r="V51" s="13"/>
      <c r="W51" s="13">
        <v>1</v>
      </c>
      <c r="X51" s="26">
        <f t="shared" si="0"/>
        <v>2</v>
      </c>
      <c r="Y51" s="13"/>
      <c r="Z51" s="13"/>
      <c r="AA51" s="13"/>
      <c r="AB51" s="13">
        <v>1</v>
      </c>
      <c r="AC51" s="13">
        <v>1</v>
      </c>
      <c r="AD51" s="13"/>
      <c r="AE51" s="26">
        <f t="shared" si="1"/>
        <v>2</v>
      </c>
      <c r="AF51" s="3">
        <f t="shared" si="2"/>
        <v>14</v>
      </c>
      <c r="AG51" s="29">
        <f>AF51/AF52*100</f>
        <v>2.0202020202020203</v>
      </c>
      <c r="AH51" s="76"/>
    </row>
    <row r="52" spans="1:34" s="27" customFormat="1" ht="13.5">
      <c r="A52" s="135" t="s">
        <v>0</v>
      </c>
      <c r="B52" s="136"/>
      <c r="C52" s="26">
        <f aca="true" t="shared" si="17" ref="C52:W52">SUM(C47:C51)</f>
        <v>30</v>
      </c>
      <c r="D52" s="26">
        <f t="shared" si="17"/>
        <v>27</v>
      </c>
      <c r="E52" s="26">
        <f t="shared" si="17"/>
        <v>29</v>
      </c>
      <c r="F52" s="26">
        <f t="shared" si="17"/>
        <v>28</v>
      </c>
      <c r="G52" s="26">
        <f t="shared" si="17"/>
        <v>29</v>
      </c>
      <c r="H52" s="26">
        <f t="shared" si="17"/>
        <v>27</v>
      </c>
      <c r="I52" s="26">
        <f t="shared" si="17"/>
        <v>170</v>
      </c>
      <c r="J52" s="26">
        <f t="shared" si="17"/>
        <v>30</v>
      </c>
      <c r="K52" s="26">
        <f t="shared" si="17"/>
        <v>30</v>
      </c>
      <c r="L52" s="26">
        <f t="shared" si="17"/>
        <v>29</v>
      </c>
      <c r="M52" s="26">
        <f t="shared" si="17"/>
        <v>27</v>
      </c>
      <c r="N52" s="26">
        <f t="shared" si="17"/>
        <v>29</v>
      </c>
      <c r="O52" s="26">
        <f t="shared" si="17"/>
        <v>27</v>
      </c>
      <c r="P52" s="26">
        <f t="shared" si="17"/>
        <v>172</v>
      </c>
      <c r="Q52" s="26">
        <f t="shared" si="17"/>
        <v>25</v>
      </c>
      <c r="R52" s="26">
        <f t="shared" si="17"/>
        <v>26</v>
      </c>
      <c r="S52" s="26">
        <f t="shared" si="17"/>
        <v>24</v>
      </c>
      <c r="T52" s="26">
        <f t="shared" si="17"/>
        <v>27</v>
      </c>
      <c r="U52" s="26">
        <f t="shared" si="17"/>
        <v>28</v>
      </c>
      <c r="V52" s="26">
        <f t="shared" si="17"/>
        <v>28</v>
      </c>
      <c r="W52" s="26">
        <f t="shared" si="17"/>
        <v>26</v>
      </c>
      <c r="X52" s="26">
        <f t="shared" si="0"/>
        <v>184</v>
      </c>
      <c r="Y52" s="26">
        <f>SUM(Y47:Y51)</f>
        <v>28</v>
      </c>
      <c r="Z52" s="26">
        <f aca="true" t="shared" si="18" ref="Z52:AD52">SUM(Z47:Z51)</f>
        <v>28</v>
      </c>
      <c r="AA52" s="26">
        <f t="shared" si="18"/>
        <v>27</v>
      </c>
      <c r="AB52" s="26">
        <f t="shared" si="18"/>
        <v>28</v>
      </c>
      <c r="AC52" s="26">
        <f t="shared" si="18"/>
        <v>28</v>
      </c>
      <c r="AD52" s="26">
        <f t="shared" si="18"/>
        <v>28</v>
      </c>
      <c r="AE52" s="26">
        <f t="shared" si="1"/>
        <v>167</v>
      </c>
      <c r="AF52" s="90">
        <f t="shared" si="2"/>
        <v>693</v>
      </c>
      <c r="AG52" s="30">
        <f>SUM(AG47:AG51)</f>
        <v>100</v>
      </c>
      <c r="AH52" s="77">
        <f>SUM(AH47:AH51)</f>
        <v>90.18759018759019</v>
      </c>
    </row>
    <row r="53" spans="1:34" s="6" customFormat="1" ht="13.5">
      <c r="A53" s="116" t="s">
        <v>46</v>
      </c>
      <c r="B53" s="4" t="s">
        <v>8</v>
      </c>
      <c r="C53" s="13">
        <v>20</v>
      </c>
      <c r="D53" s="13">
        <v>24</v>
      </c>
      <c r="E53" s="13">
        <v>12</v>
      </c>
      <c r="F53" s="13">
        <v>22</v>
      </c>
      <c r="G53" s="13">
        <v>24</v>
      </c>
      <c r="H53" s="13">
        <v>19</v>
      </c>
      <c r="I53" s="26">
        <f>SUM(C53:H53)</f>
        <v>121</v>
      </c>
      <c r="J53" s="13">
        <v>20</v>
      </c>
      <c r="K53" s="13">
        <v>19</v>
      </c>
      <c r="L53" s="13">
        <v>17</v>
      </c>
      <c r="M53" s="13">
        <v>16</v>
      </c>
      <c r="N53" s="13">
        <v>20</v>
      </c>
      <c r="O53" s="13">
        <v>12</v>
      </c>
      <c r="P53" s="26">
        <f>SUM(J53:O53)</f>
        <v>104</v>
      </c>
      <c r="Q53" s="13">
        <v>17</v>
      </c>
      <c r="R53" s="13">
        <v>21</v>
      </c>
      <c r="S53" s="13">
        <v>12</v>
      </c>
      <c r="T53" s="13">
        <v>20</v>
      </c>
      <c r="U53" s="13">
        <v>12</v>
      </c>
      <c r="V53" s="13">
        <v>22</v>
      </c>
      <c r="W53" s="13">
        <v>8</v>
      </c>
      <c r="X53" s="26">
        <f t="shared" si="0"/>
        <v>112</v>
      </c>
      <c r="Y53" s="13">
        <v>5</v>
      </c>
      <c r="Z53" s="13">
        <v>17</v>
      </c>
      <c r="AA53" s="13">
        <v>9</v>
      </c>
      <c r="AB53" s="13">
        <v>14</v>
      </c>
      <c r="AC53" s="13">
        <v>16</v>
      </c>
      <c r="AD53" s="13">
        <v>16</v>
      </c>
      <c r="AE53" s="26">
        <f t="shared" si="1"/>
        <v>77</v>
      </c>
      <c r="AF53" s="3">
        <f t="shared" si="2"/>
        <v>414</v>
      </c>
      <c r="AG53" s="29">
        <f>AF53/AF58*100</f>
        <v>60.087082728592165</v>
      </c>
      <c r="AH53" s="75">
        <f>AG53/AG58*100</f>
        <v>60.08708272859218</v>
      </c>
    </row>
    <row r="54" spans="1:34" s="6" customFormat="1" ht="13.5">
      <c r="A54" s="117"/>
      <c r="B54" s="4" t="s">
        <v>10</v>
      </c>
      <c r="C54" s="13">
        <v>7</v>
      </c>
      <c r="D54" s="13">
        <v>3</v>
      </c>
      <c r="E54" s="13">
        <v>13</v>
      </c>
      <c r="F54" s="13">
        <v>5</v>
      </c>
      <c r="G54" s="13">
        <v>3</v>
      </c>
      <c r="H54" s="13">
        <v>1</v>
      </c>
      <c r="I54" s="26">
        <f>SUM(C54:H54)</f>
        <v>32</v>
      </c>
      <c r="J54" s="13">
        <v>7</v>
      </c>
      <c r="K54" s="13">
        <v>8</v>
      </c>
      <c r="L54" s="13">
        <v>6</v>
      </c>
      <c r="M54" s="13">
        <v>7</v>
      </c>
      <c r="N54" s="13">
        <v>6</v>
      </c>
      <c r="O54" s="13">
        <v>8</v>
      </c>
      <c r="P54" s="26">
        <f>SUM(J54:O54)</f>
        <v>42</v>
      </c>
      <c r="Q54" s="13">
        <v>5</v>
      </c>
      <c r="R54" s="13">
        <v>5</v>
      </c>
      <c r="S54" s="13">
        <v>9</v>
      </c>
      <c r="T54" s="13">
        <v>7</v>
      </c>
      <c r="U54" s="13">
        <v>11</v>
      </c>
      <c r="V54" s="13">
        <v>5</v>
      </c>
      <c r="W54" s="13">
        <v>9</v>
      </c>
      <c r="X54" s="26">
        <f t="shared" si="0"/>
        <v>51</v>
      </c>
      <c r="Y54" s="13">
        <v>15</v>
      </c>
      <c r="Z54" s="13">
        <v>8</v>
      </c>
      <c r="AA54" s="13">
        <v>7</v>
      </c>
      <c r="AB54" s="13">
        <v>9</v>
      </c>
      <c r="AC54" s="13">
        <v>5</v>
      </c>
      <c r="AD54" s="13">
        <v>5</v>
      </c>
      <c r="AE54" s="26">
        <f t="shared" si="1"/>
        <v>49</v>
      </c>
      <c r="AF54" s="3">
        <f t="shared" si="2"/>
        <v>174</v>
      </c>
      <c r="AG54" s="29">
        <f>AF54/AF58*100</f>
        <v>25.25399129172714</v>
      </c>
      <c r="AH54" s="75">
        <f>AG54/AG58*100</f>
        <v>25.25399129172714</v>
      </c>
    </row>
    <row r="55" spans="1:34" s="6" customFormat="1" ht="13.5">
      <c r="A55" s="117"/>
      <c r="B55" s="4" t="s">
        <v>3</v>
      </c>
      <c r="C55" s="13">
        <v>3</v>
      </c>
      <c r="D55" s="13"/>
      <c r="E55" s="13">
        <v>4</v>
      </c>
      <c r="F55" s="13">
        <v>1</v>
      </c>
      <c r="G55" s="13">
        <v>2</v>
      </c>
      <c r="H55" s="13">
        <v>5</v>
      </c>
      <c r="I55" s="26">
        <f>SUM(C55:H55)</f>
        <v>15</v>
      </c>
      <c r="J55" s="13">
        <v>3</v>
      </c>
      <c r="K55" s="13">
        <v>2</v>
      </c>
      <c r="L55" s="13">
        <v>6</v>
      </c>
      <c r="M55" s="13">
        <v>2</v>
      </c>
      <c r="N55" s="13">
        <v>1</v>
      </c>
      <c r="O55" s="13">
        <v>7</v>
      </c>
      <c r="P55" s="26">
        <f>SUM(J55:O55)</f>
        <v>21</v>
      </c>
      <c r="Q55" s="13">
        <v>3</v>
      </c>
      <c r="R55" s="13"/>
      <c r="S55" s="13">
        <v>3</v>
      </c>
      <c r="T55" s="13"/>
      <c r="U55" s="13">
        <v>5</v>
      </c>
      <c r="V55" s="13">
        <v>1</v>
      </c>
      <c r="W55" s="13">
        <v>6</v>
      </c>
      <c r="X55" s="26">
        <f t="shared" si="0"/>
        <v>18</v>
      </c>
      <c r="Y55" s="13">
        <v>7</v>
      </c>
      <c r="Z55" s="13">
        <v>3</v>
      </c>
      <c r="AA55" s="13">
        <v>10</v>
      </c>
      <c r="AB55" s="13">
        <v>4</v>
      </c>
      <c r="AC55" s="13">
        <v>7</v>
      </c>
      <c r="AD55" s="13">
        <v>7</v>
      </c>
      <c r="AE55" s="26">
        <f t="shared" si="1"/>
        <v>38</v>
      </c>
      <c r="AF55" s="3">
        <f t="shared" si="2"/>
        <v>92</v>
      </c>
      <c r="AG55" s="29">
        <f>AF55/AF58*100</f>
        <v>13.352685050798257</v>
      </c>
      <c r="AH55" s="75">
        <f>AG55/AG58*100</f>
        <v>13.35268505079826</v>
      </c>
    </row>
    <row r="56" spans="1:34" s="6" customFormat="1" ht="13.5">
      <c r="A56" s="117"/>
      <c r="B56" s="4" t="s">
        <v>11</v>
      </c>
      <c r="C56" s="13"/>
      <c r="D56" s="13"/>
      <c r="E56" s="13"/>
      <c r="F56" s="13"/>
      <c r="G56" s="13"/>
      <c r="H56" s="13">
        <v>2</v>
      </c>
      <c r="I56" s="26">
        <f>SUM(C56:H56)</f>
        <v>2</v>
      </c>
      <c r="J56" s="13"/>
      <c r="K56" s="13">
        <v>1</v>
      </c>
      <c r="L56" s="13"/>
      <c r="M56" s="13"/>
      <c r="N56" s="13"/>
      <c r="O56" s="13">
        <v>1</v>
      </c>
      <c r="P56" s="26">
        <f>SUM(J56:O56)</f>
        <v>2</v>
      </c>
      <c r="Q56" s="13"/>
      <c r="R56" s="13"/>
      <c r="S56" s="13"/>
      <c r="T56" s="13"/>
      <c r="U56" s="13"/>
      <c r="V56" s="13"/>
      <c r="W56" s="13">
        <v>3</v>
      </c>
      <c r="X56" s="26">
        <f t="shared" si="0"/>
        <v>3</v>
      </c>
      <c r="Y56" s="13"/>
      <c r="Z56" s="13"/>
      <c r="AA56" s="13">
        <v>1</v>
      </c>
      <c r="AB56" s="13">
        <v>0</v>
      </c>
      <c r="AC56" s="13"/>
      <c r="AD56" s="13"/>
      <c r="AE56" s="26">
        <f t="shared" si="1"/>
        <v>1</v>
      </c>
      <c r="AF56" s="3">
        <f t="shared" si="2"/>
        <v>8</v>
      </c>
      <c r="AG56" s="29">
        <f>AF56/AF58*100</f>
        <v>1.1611030478955007</v>
      </c>
      <c r="AH56" s="78"/>
    </row>
    <row r="57" spans="1:34" s="6" customFormat="1" ht="13.5">
      <c r="A57" s="117"/>
      <c r="B57" s="4" t="s">
        <v>9</v>
      </c>
      <c r="C57" s="13"/>
      <c r="D57" s="13"/>
      <c r="E57" s="13"/>
      <c r="F57" s="13"/>
      <c r="G57" s="13"/>
      <c r="H57" s="13"/>
      <c r="I57" s="26">
        <f>SUM(C57:H57)</f>
        <v>0</v>
      </c>
      <c r="J57" s="13"/>
      <c r="K57" s="13"/>
      <c r="L57" s="13"/>
      <c r="M57" s="13"/>
      <c r="N57" s="13"/>
      <c r="O57" s="13"/>
      <c r="P57" s="26">
        <f>SUM(J57:O57)</f>
        <v>0</v>
      </c>
      <c r="Q57" s="13"/>
      <c r="R57" s="13"/>
      <c r="S57" s="13"/>
      <c r="T57" s="13"/>
      <c r="U57" s="13"/>
      <c r="V57" s="13"/>
      <c r="W57" s="13"/>
      <c r="X57" s="26">
        <f t="shared" si="0"/>
        <v>0</v>
      </c>
      <c r="Y57" s="13"/>
      <c r="Z57" s="13"/>
      <c r="AA57" s="13"/>
      <c r="AB57" s="13">
        <v>1</v>
      </c>
      <c r="AC57" s="13"/>
      <c r="AD57" s="13"/>
      <c r="AE57" s="26">
        <f t="shared" si="1"/>
        <v>1</v>
      </c>
      <c r="AF57" s="3">
        <f t="shared" si="2"/>
        <v>1</v>
      </c>
      <c r="AG57" s="29">
        <f>AF57/AF58*100</f>
        <v>0.14513788098693758</v>
      </c>
      <c r="AH57" s="76"/>
    </row>
    <row r="58" spans="1:34" s="27" customFormat="1" ht="13.5">
      <c r="A58" s="135" t="s">
        <v>0</v>
      </c>
      <c r="B58" s="136"/>
      <c r="C58" s="26">
        <f aca="true" t="shared" si="19" ref="C58:W58">SUM(C53:C57)</f>
        <v>30</v>
      </c>
      <c r="D58" s="26">
        <f t="shared" si="19"/>
        <v>27</v>
      </c>
      <c r="E58" s="26">
        <f t="shared" si="19"/>
        <v>29</v>
      </c>
      <c r="F58" s="26">
        <f t="shared" si="19"/>
        <v>28</v>
      </c>
      <c r="G58" s="26">
        <f t="shared" si="19"/>
        <v>29</v>
      </c>
      <c r="H58" s="26">
        <f t="shared" si="19"/>
        <v>27</v>
      </c>
      <c r="I58" s="26">
        <f t="shared" si="19"/>
        <v>170</v>
      </c>
      <c r="J58" s="26">
        <f t="shared" si="19"/>
        <v>30</v>
      </c>
      <c r="K58" s="26">
        <f t="shared" si="19"/>
        <v>30</v>
      </c>
      <c r="L58" s="26">
        <f t="shared" si="19"/>
        <v>29</v>
      </c>
      <c r="M58" s="26">
        <f t="shared" si="19"/>
        <v>25</v>
      </c>
      <c r="N58" s="26">
        <f t="shared" si="19"/>
        <v>27</v>
      </c>
      <c r="O58" s="26">
        <f t="shared" si="19"/>
        <v>28</v>
      </c>
      <c r="P58" s="26">
        <f t="shared" si="19"/>
        <v>169</v>
      </c>
      <c r="Q58" s="26">
        <f t="shared" si="19"/>
        <v>25</v>
      </c>
      <c r="R58" s="26">
        <f t="shared" si="19"/>
        <v>26</v>
      </c>
      <c r="S58" s="26">
        <f t="shared" si="19"/>
        <v>24</v>
      </c>
      <c r="T58" s="26">
        <f t="shared" si="19"/>
        <v>27</v>
      </c>
      <c r="U58" s="26">
        <f t="shared" si="19"/>
        <v>28</v>
      </c>
      <c r="V58" s="26">
        <f t="shared" si="19"/>
        <v>28</v>
      </c>
      <c r="W58" s="26">
        <f t="shared" si="19"/>
        <v>26</v>
      </c>
      <c r="X58" s="26">
        <f t="shared" si="0"/>
        <v>184</v>
      </c>
      <c r="Y58" s="26">
        <f>SUM(Y53:Y57)</f>
        <v>27</v>
      </c>
      <c r="Z58" s="26">
        <f aca="true" t="shared" si="20" ref="Z58:AD58">SUM(Z53:Z57)</f>
        <v>28</v>
      </c>
      <c r="AA58" s="26">
        <f t="shared" si="20"/>
        <v>27</v>
      </c>
      <c r="AB58" s="26">
        <f t="shared" si="20"/>
        <v>28</v>
      </c>
      <c r="AC58" s="26">
        <f t="shared" si="20"/>
        <v>28</v>
      </c>
      <c r="AD58" s="26">
        <f t="shared" si="20"/>
        <v>28</v>
      </c>
      <c r="AE58" s="26">
        <f t="shared" si="1"/>
        <v>166</v>
      </c>
      <c r="AF58" s="90">
        <f t="shared" si="2"/>
        <v>689</v>
      </c>
      <c r="AG58" s="30">
        <f>SUM(AG53:AG57)</f>
        <v>99.99999999999999</v>
      </c>
      <c r="AH58" s="77">
        <f>SUM(AH53:AH57)</f>
        <v>98.69375907111758</v>
      </c>
    </row>
    <row r="59" spans="1:34" s="6" customFormat="1" ht="13.5">
      <c r="A59" s="116" t="s">
        <v>47</v>
      </c>
      <c r="B59" s="4" t="s">
        <v>8</v>
      </c>
      <c r="C59" s="13">
        <v>5</v>
      </c>
      <c r="D59" s="13">
        <v>10</v>
      </c>
      <c r="E59" s="13">
        <v>6</v>
      </c>
      <c r="F59" s="13">
        <v>8</v>
      </c>
      <c r="G59" s="13">
        <v>10</v>
      </c>
      <c r="H59" s="13">
        <v>14</v>
      </c>
      <c r="I59" s="26">
        <f>SUM(C59:H59)</f>
        <v>53</v>
      </c>
      <c r="J59" s="13">
        <v>5</v>
      </c>
      <c r="K59" s="13">
        <v>14</v>
      </c>
      <c r="L59" s="13">
        <v>3</v>
      </c>
      <c r="M59" s="13">
        <v>2</v>
      </c>
      <c r="N59" s="13">
        <v>16</v>
      </c>
      <c r="O59" s="13">
        <v>4</v>
      </c>
      <c r="P59" s="26">
        <f>SUM(J59:O59)</f>
        <v>44</v>
      </c>
      <c r="Q59" s="13">
        <v>7</v>
      </c>
      <c r="R59" s="13">
        <v>7</v>
      </c>
      <c r="S59" s="13">
        <v>7</v>
      </c>
      <c r="T59" s="13">
        <v>5</v>
      </c>
      <c r="U59" s="13">
        <v>1</v>
      </c>
      <c r="V59" s="13">
        <v>13</v>
      </c>
      <c r="W59" s="13">
        <v>8</v>
      </c>
      <c r="X59" s="26">
        <f t="shared" si="0"/>
        <v>48</v>
      </c>
      <c r="Y59" s="13">
        <v>2</v>
      </c>
      <c r="Z59" s="13">
        <v>5</v>
      </c>
      <c r="AA59" s="13">
        <v>7</v>
      </c>
      <c r="AB59" s="13">
        <v>6</v>
      </c>
      <c r="AC59" s="13">
        <v>8</v>
      </c>
      <c r="AD59" s="13">
        <v>9</v>
      </c>
      <c r="AE59" s="26">
        <f t="shared" si="1"/>
        <v>37</v>
      </c>
      <c r="AF59" s="3">
        <f t="shared" si="2"/>
        <v>182</v>
      </c>
      <c r="AG59" s="29">
        <f>AF59/AF64*100</f>
        <v>26.41509433962264</v>
      </c>
      <c r="AH59" s="75">
        <f>AG59/AG64*100</f>
        <v>26.41509433962264</v>
      </c>
    </row>
    <row r="60" spans="1:34" s="6" customFormat="1" ht="13.5">
      <c r="A60" s="117"/>
      <c r="B60" s="4" t="s">
        <v>10</v>
      </c>
      <c r="C60" s="13">
        <v>18</v>
      </c>
      <c r="D60" s="13">
        <v>11</v>
      </c>
      <c r="E60" s="13">
        <v>14</v>
      </c>
      <c r="F60" s="13">
        <v>7</v>
      </c>
      <c r="G60" s="13">
        <v>9</v>
      </c>
      <c r="H60" s="13">
        <v>5</v>
      </c>
      <c r="I60" s="26">
        <f>SUM(C60:H60)</f>
        <v>64</v>
      </c>
      <c r="J60" s="13">
        <v>12</v>
      </c>
      <c r="K60" s="13">
        <v>10</v>
      </c>
      <c r="L60" s="13">
        <v>7</v>
      </c>
      <c r="M60" s="13">
        <v>17</v>
      </c>
      <c r="N60" s="13">
        <v>9</v>
      </c>
      <c r="O60" s="13">
        <v>11</v>
      </c>
      <c r="P60" s="26">
        <f>SUM(J60:O60)</f>
        <v>66</v>
      </c>
      <c r="Q60" s="13">
        <v>3</v>
      </c>
      <c r="R60" s="13">
        <v>6</v>
      </c>
      <c r="S60" s="13">
        <v>3</v>
      </c>
      <c r="T60" s="13">
        <v>5</v>
      </c>
      <c r="U60" s="13">
        <v>6</v>
      </c>
      <c r="V60" s="13">
        <v>9</v>
      </c>
      <c r="W60" s="13">
        <v>10</v>
      </c>
      <c r="X60" s="26">
        <f t="shared" si="0"/>
        <v>42</v>
      </c>
      <c r="Y60" s="13">
        <v>9</v>
      </c>
      <c r="Z60" s="13">
        <v>15</v>
      </c>
      <c r="AA60" s="13">
        <v>10</v>
      </c>
      <c r="AB60" s="13">
        <v>10</v>
      </c>
      <c r="AC60" s="13">
        <v>9</v>
      </c>
      <c r="AD60" s="13">
        <v>7</v>
      </c>
      <c r="AE60" s="26">
        <f t="shared" si="1"/>
        <v>60</v>
      </c>
      <c r="AF60" s="3">
        <f t="shared" si="2"/>
        <v>232</v>
      </c>
      <c r="AG60" s="29">
        <f>AF60/AF64*100</f>
        <v>33.671988388969524</v>
      </c>
      <c r="AH60" s="75">
        <f>AG60/AG64*100</f>
        <v>33.671988388969524</v>
      </c>
    </row>
    <row r="61" spans="1:34" s="6" customFormat="1" ht="13.5">
      <c r="A61" s="117"/>
      <c r="B61" s="4" t="s">
        <v>3</v>
      </c>
      <c r="C61" s="13">
        <v>5</v>
      </c>
      <c r="D61" s="13">
        <v>1</v>
      </c>
      <c r="E61" s="13">
        <v>6</v>
      </c>
      <c r="F61" s="13">
        <v>3</v>
      </c>
      <c r="G61" s="13">
        <v>9</v>
      </c>
      <c r="H61" s="13">
        <v>5</v>
      </c>
      <c r="I61" s="26">
        <f>SUM(C61:H61)</f>
        <v>29</v>
      </c>
      <c r="J61" s="13">
        <v>4</v>
      </c>
      <c r="K61" s="13">
        <v>5</v>
      </c>
      <c r="L61" s="13">
        <v>14</v>
      </c>
      <c r="M61" s="13">
        <v>6</v>
      </c>
      <c r="N61" s="13">
        <v>4</v>
      </c>
      <c r="O61" s="13">
        <v>8</v>
      </c>
      <c r="P61" s="26">
        <f>SUM(J61:O61)</f>
        <v>41</v>
      </c>
      <c r="Q61" s="13">
        <v>9</v>
      </c>
      <c r="R61" s="13">
        <v>13</v>
      </c>
      <c r="S61" s="13">
        <v>7</v>
      </c>
      <c r="T61" s="13">
        <v>12</v>
      </c>
      <c r="U61" s="13">
        <v>17</v>
      </c>
      <c r="V61" s="13">
        <v>4</v>
      </c>
      <c r="W61" s="13">
        <v>7</v>
      </c>
      <c r="X61" s="26">
        <f t="shared" si="0"/>
        <v>69</v>
      </c>
      <c r="Y61" s="13">
        <v>6</v>
      </c>
      <c r="Z61" s="13">
        <v>5</v>
      </c>
      <c r="AA61" s="13">
        <v>8</v>
      </c>
      <c r="AB61" s="13">
        <v>9</v>
      </c>
      <c r="AC61" s="13">
        <v>9</v>
      </c>
      <c r="AD61" s="13">
        <v>9</v>
      </c>
      <c r="AE61" s="26">
        <f t="shared" si="1"/>
        <v>46</v>
      </c>
      <c r="AF61" s="3">
        <f t="shared" si="2"/>
        <v>185</v>
      </c>
      <c r="AG61" s="29">
        <f>AF61/AF64*100</f>
        <v>26.850507982583455</v>
      </c>
      <c r="AH61" s="75">
        <f>AG61/AG64*100</f>
        <v>26.850507982583455</v>
      </c>
    </row>
    <row r="62" spans="1:34" s="6" customFormat="1" ht="13.5">
      <c r="A62" s="117"/>
      <c r="B62" s="4" t="s">
        <v>11</v>
      </c>
      <c r="C62" s="13">
        <v>1</v>
      </c>
      <c r="D62" s="13">
        <v>3</v>
      </c>
      <c r="E62" s="13">
        <v>2</v>
      </c>
      <c r="F62" s="13">
        <v>7</v>
      </c>
      <c r="G62" s="13">
        <v>1</v>
      </c>
      <c r="H62" s="13">
        <v>2</v>
      </c>
      <c r="I62" s="26">
        <f>SUM(C62:H62)</f>
        <v>16</v>
      </c>
      <c r="J62" s="13">
        <v>8</v>
      </c>
      <c r="K62" s="13">
        <v>1</v>
      </c>
      <c r="L62" s="13">
        <v>2</v>
      </c>
      <c r="M62" s="13">
        <v>1</v>
      </c>
      <c r="N62" s="13"/>
      <c r="O62" s="13">
        <v>4</v>
      </c>
      <c r="P62" s="26">
        <f>SUM(J62:O62)</f>
        <v>16</v>
      </c>
      <c r="Q62" s="13">
        <v>4</v>
      </c>
      <c r="R62" s="13"/>
      <c r="S62" s="13">
        <v>7</v>
      </c>
      <c r="T62" s="13">
        <v>3</v>
      </c>
      <c r="U62" s="13">
        <v>3</v>
      </c>
      <c r="V62" s="13">
        <v>1</v>
      </c>
      <c r="W62" s="13">
        <v>1</v>
      </c>
      <c r="X62" s="26">
        <f t="shared" si="0"/>
        <v>19</v>
      </c>
      <c r="Y62" s="13">
        <v>3</v>
      </c>
      <c r="Z62" s="13">
        <v>3</v>
      </c>
      <c r="AA62" s="13">
        <v>2</v>
      </c>
      <c r="AB62" s="13">
        <v>2</v>
      </c>
      <c r="AC62" s="13">
        <v>2</v>
      </c>
      <c r="AD62" s="13">
        <v>2</v>
      </c>
      <c r="AE62" s="26">
        <f t="shared" si="1"/>
        <v>14</v>
      </c>
      <c r="AF62" s="3">
        <f t="shared" si="2"/>
        <v>65</v>
      </c>
      <c r="AG62" s="29">
        <f>AF62/AF64*100</f>
        <v>9.433962264150944</v>
      </c>
      <c r="AH62" s="78"/>
    </row>
    <row r="63" spans="1:34" s="6" customFormat="1" ht="13.5">
      <c r="A63" s="117"/>
      <c r="B63" s="4" t="s">
        <v>9</v>
      </c>
      <c r="C63" s="13">
        <v>1</v>
      </c>
      <c r="D63" s="13">
        <v>2</v>
      </c>
      <c r="E63" s="13">
        <v>1</v>
      </c>
      <c r="F63" s="13">
        <v>3</v>
      </c>
      <c r="G63" s="13"/>
      <c r="H63" s="13">
        <v>1</v>
      </c>
      <c r="I63" s="26">
        <f>SUM(C63:H63)</f>
        <v>8</v>
      </c>
      <c r="J63" s="13">
        <v>1</v>
      </c>
      <c r="K63" s="13"/>
      <c r="L63" s="13">
        <v>3</v>
      </c>
      <c r="M63" s="13">
        <v>1</v>
      </c>
      <c r="N63" s="13"/>
      <c r="O63" s="13"/>
      <c r="P63" s="26">
        <f>SUM(J63:O63)</f>
        <v>5</v>
      </c>
      <c r="Q63" s="13">
        <v>2</v>
      </c>
      <c r="R63" s="13"/>
      <c r="S63" s="13"/>
      <c r="T63" s="13">
        <v>2</v>
      </c>
      <c r="U63" s="13">
        <v>1</v>
      </c>
      <c r="V63" s="13">
        <v>1</v>
      </c>
      <c r="W63" s="13"/>
      <c r="X63" s="26">
        <f t="shared" si="0"/>
        <v>6</v>
      </c>
      <c r="Y63" s="13">
        <v>4</v>
      </c>
      <c r="Z63" s="13"/>
      <c r="AA63" s="13"/>
      <c r="AB63" s="13">
        <v>1</v>
      </c>
      <c r="AC63" s="13"/>
      <c r="AD63" s="13">
        <v>1</v>
      </c>
      <c r="AE63" s="26">
        <f t="shared" si="1"/>
        <v>6</v>
      </c>
      <c r="AF63" s="3">
        <f t="shared" si="2"/>
        <v>25</v>
      </c>
      <c r="AG63" s="29">
        <f>AF63/AF64*100</f>
        <v>3.6284470246734397</v>
      </c>
      <c r="AH63" s="76"/>
    </row>
    <row r="64" spans="1:34" s="27" customFormat="1" ht="13.5">
      <c r="A64" s="135" t="s">
        <v>0</v>
      </c>
      <c r="B64" s="136"/>
      <c r="C64" s="26">
        <f aca="true" t="shared" si="21" ref="C64:W64">SUM(C59:C63)</f>
        <v>30</v>
      </c>
      <c r="D64" s="26">
        <f t="shared" si="21"/>
        <v>27</v>
      </c>
      <c r="E64" s="26">
        <f t="shared" si="21"/>
        <v>29</v>
      </c>
      <c r="F64" s="26">
        <f t="shared" si="21"/>
        <v>28</v>
      </c>
      <c r="G64" s="26">
        <f t="shared" si="21"/>
        <v>29</v>
      </c>
      <c r="H64" s="26">
        <f t="shared" si="21"/>
        <v>27</v>
      </c>
      <c r="I64" s="26">
        <f t="shared" si="21"/>
        <v>170</v>
      </c>
      <c r="J64" s="26">
        <f t="shared" si="21"/>
        <v>30</v>
      </c>
      <c r="K64" s="26">
        <f t="shared" si="21"/>
        <v>30</v>
      </c>
      <c r="L64" s="26">
        <f t="shared" si="21"/>
        <v>29</v>
      </c>
      <c r="M64" s="26">
        <f t="shared" si="21"/>
        <v>27</v>
      </c>
      <c r="N64" s="26">
        <f t="shared" si="21"/>
        <v>29</v>
      </c>
      <c r="O64" s="26">
        <f t="shared" si="21"/>
        <v>27</v>
      </c>
      <c r="P64" s="26">
        <f t="shared" si="21"/>
        <v>172</v>
      </c>
      <c r="Q64" s="26">
        <f t="shared" si="21"/>
        <v>25</v>
      </c>
      <c r="R64" s="26">
        <f t="shared" si="21"/>
        <v>26</v>
      </c>
      <c r="S64" s="26">
        <f t="shared" si="21"/>
        <v>24</v>
      </c>
      <c r="T64" s="26">
        <f t="shared" si="21"/>
        <v>27</v>
      </c>
      <c r="U64" s="26">
        <f t="shared" si="21"/>
        <v>28</v>
      </c>
      <c r="V64" s="26">
        <f t="shared" si="21"/>
        <v>28</v>
      </c>
      <c r="W64" s="26">
        <f t="shared" si="21"/>
        <v>26</v>
      </c>
      <c r="X64" s="26">
        <f t="shared" si="0"/>
        <v>184</v>
      </c>
      <c r="Y64" s="26">
        <f>SUM(Y59:Y63)</f>
        <v>24</v>
      </c>
      <c r="Z64" s="26">
        <f aca="true" t="shared" si="22" ref="Z64:AD64">SUM(Z59:Z63)</f>
        <v>28</v>
      </c>
      <c r="AA64" s="26">
        <f t="shared" si="22"/>
        <v>27</v>
      </c>
      <c r="AB64" s="26">
        <f t="shared" si="22"/>
        <v>28</v>
      </c>
      <c r="AC64" s="26">
        <f t="shared" si="22"/>
        <v>28</v>
      </c>
      <c r="AD64" s="26">
        <f t="shared" si="22"/>
        <v>28</v>
      </c>
      <c r="AE64" s="26">
        <f t="shared" si="1"/>
        <v>163</v>
      </c>
      <c r="AF64" s="90">
        <f t="shared" si="2"/>
        <v>689</v>
      </c>
      <c r="AG64" s="30">
        <f>SUM(AG59:AG63)</f>
        <v>100</v>
      </c>
      <c r="AH64" s="77">
        <f>SUM(AH59:AH63)</f>
        <v>86.93759071117562</v>
      </c>
    </row>
    <row r="66" ht="13.5">
      <c r="AH66" s="28"/>
    </row>
    <row r="69" ht="13.5">
      <c r="AH69" s="28"/>
    </row>
  </sheetData>
  <mergeCells count="34">
    <mergeCell ref="AG2:AH2"/>
    <mergeCell ref="A1:AH1"/>
    <mergeCell ref="AH3:AH4"/>
    <mergeCell ref="A64:B64"/>
    <mergeCell ref="A34:B34"/>
    <mergeCell ref="A40:B40"/>
    <mergeCell ref="A46:B46"/>
    <mergeCell ref="A52:B52"/>
    <mergeCell ref="A58:B58"/>
    <mergeCell ref="AG3:AG4"/>
    <mergeCell ref="A10:B10"/>
    <mergeCell ref="A16:B16"/>
    <mergeCell ref="A22:B22"/>
    <mergeCell ref="A28:B28"/>
    <mergeCell ref="A3:B4"/>
    <mergeCell ref="A35:A39"/>
    <mergeCell ref="A53:A57"/>
    <mergeCell ref="A59:A63"/>
    <mergeCell ref="A41:A45"/>
    <mergeCell ref="A47:A51"/>
    <mergeCell ref="A29:A33"/>
    <mergeCell ref="A23:A27"/>
    <mergeCell ref="A5:A9"/>
    <mergeCell ref="A11:A15"/>
    <mergeCell ref="A17:A21"/>
    <mergeCell ref="AF3:AF4"/>
    <mergeCell ref="I3:I4"/>
    <mergeCell ref="P3:P4"/>
    <mergeCell ref="AE3:AE4"/>
    <mergeCell ref="C3:H3"/>
    <mergeCell ref="J3:O3"/>
    <mergeCell ref="Y3:AD3"/>
    <mergeCell ref="X3:X4"/>
    <mergeCell ref="Q3:W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2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컴</dc:creator>
  <cp:keywords/>
  <dc:description/>
  <cp:lastModifiedBy>USER</cp:lastModifiedBy>
  <cp:lastPrinted>2014-07-15T04:14:01Z</cp:lastPrinted>
  <dcterms:created xsi:type="dcterms:W3CDTF">2007-07-24T02:59:39Z</dcterms:created>
  <dcterms:modified xsi:type="dcterms:W3CDTF">2015-07-02T06:21:34Z</dcterms:modified>
  <cp:category/>
  <cp:version/>
  <cp:contentType/>
  <cp:contentStatus/>
</cp:coreProperties>
</file>